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ate1904="1"/>
  <bookViews>
    <workbookView xWindow="255" yWindow="240" windowWidth="15480" windowHeight="11640" activeTab="1"/>
  </bookViews>
  <sheets>
    <sheet name="Metadata" sheetId="34" r:id="rId1"/>
    <sheet name="Main Species list" sheetId="2" r:id="rId2"/>
    <sheet name="Criteria" sheetId="36" r:id="rId3"/>
    <sheet name="Qualifier names" sheetId="37" r:id="rId4"/>
  </sheets>
  <definedNames>
    <definedName name="_xlnm._FilterDatabase" localSheetId="1" hidden="1">'Main Species list'!$A$1:$AF$65536</definedName>
    <definedName name="Change">#REF!</definedName>
    <definedName name="Confidence">#REF!</definedName>
    <definedName name="Cons_Status">#REF!</definedName>
    <definedName name="DME_BeforeCloseCompleted_docdm_1032333.xls" hidden="1">"False"</definedName>
    <definedName name="DME_Dirty_docdm_1032333.xls" hidden="1">"True"</definedName>
    <definedName name="DME_DocumentFlags_docdm_1032333.xls" hidden="1">"1"</definedName>
    <definedName name="DME_DocumentID_docdm_1032333.xls" hidden="1">"::ODMA\DME-MSE\docdm-1032333"</definedName>
    <definedName name="DME_DocumentOpened_docdm_1032333.xls" hidden="1">"True"</definedName>
    <definedName name="DME_DocumentTitle_docdm_1032333.xls" hidden="1">"docdm-1032333 - Reptile NZTCS list 2012"</definedName>
    <definedName name="DME_LocalFile_docdm_1032333.xls" hidden="1">"False"</definedName>
    <definedName name="DME_NextWindowNumber_docdm_1032333.xls" hidden="1">"2"</definedName>
    <definedName name="_xlnm.Extract" localSheetId="1">'Main Species list'!#REF!</definedName>
    <definedName name="Group">#REF!</definedName>
    <definedName name="Mgt_Type">#REF!</definedName>
    <definedName name="Pathway">#REF!</definedName>
    <definedName name="_xlnm.Print_Titles" localSheetId="1">'Main Species list'!$1:$1</definedName>
    <definedName name="Reason">#REF!</definedName>
    <definedName name="Status_Change">#REF!</definedName>
    <definedName name="Status_Chge">#REF!</definedName>
    <definedName name="Stream">#REF!</definedName>
    <definedName name="Taxonomy">#REF!</definedName>
    <definedName name="Trend">#REF!</definedName>
  </definedNames>
  <calcPr calcId="125725"/>
</workbook>
</file>

<file path=xl/calcChain.xml><?xml version="1.0" encoding="utf-8"?>
<calcChain xmlns="http://schemas.openxmlformats.org/spreadsheetml/2006/main">
  <c r="AC110" i="2"/>
  <c r="AC111"/>
  <c r="AC109"/>
  <c r="AC108"/>
  <c r="AC107"/>
  <c r="AC106"/>
  <c r="AC105"/>
  <c r="AC104"/>
  <c r="AC103"/>
  <c r="AC102"/>
  <c r="AC101"/>
  <c r="AC100"/>
  <c r="AC99"/>
  <c r="AC98"/>
  <c r="AC97"/>
  <c r="AC96"/>
  <c r="AC95"/>
  <c r="AC94"/>
  <c r="AC93"/>
  <c r="AC92"/>
  <c r="AC91"/>
  <c r="AC90"/>
  <c r="AC89"/>
  <c r="AC88"/>
  <c r="AC87"/>
  <c r="AC86"/>
  <c r="AC85"/>
  <c r="AC84"/>
  <c r="AC83"/>
  <c r="AC82"/>
  <c r="AC81"/>
  <c r="AC80"/>
  <c r="AC79"/>
  <c r="AC78"/>
  <c r="AC77"/>
  <c r="AC76"/>
  <c r="AC75"/>
  <c r="AC74"/>
  <c r="AC73"/>
  <c r="AC72"/>
  <c r="AC71"/>
  <c r="AC70"/>
  <c r="AC69"/>
  <c r="AC68"/>
  <c r="AC67"/>
  <c r="AC66"/>
  <c r="AC65"/>
  <c r="AC64"/>
  <c r="AC63"/>
  <c r="AC62"/>
  <c r="AC61"/>
  <c r="AC60"/>
  <c r="AC59"/>
  <c r="AC58"/>
  <c r="AC57"/>
  <c r="AC56"/>
  <c r="AC55"/>
  <c r="AC54"/>
  <c r="AC53"/>
  <c r="AC52"/>
  <c r="AC51"/>
  <c r="AC50"/>
  <c r="AC49"/>
  <c r="AC48"/>
  <c r="AC47"/>
  <c r="AC46"/>
  <c r="AC45"/>
  <c r="AC44"/>
  <c r="AC43"/>
  <c r="AC42"/>
  <c r="AC41"/>
  <c r="AC40"/>
  <c r="AC39"/>
  <c r="AC38"/>
  <c r="AC37"/>
  <c r="AC36"/>
  <c r="AC35"/>
  <c r="AC34"/>
  <c r="AC33"/>
  <c r="AC32"/>
  <c r="AC31"/>
  <c r="AC30"/>
  <c r="AC29"/>
  <c r="AC28"/>
  <c r="AC27"/>
  <c r="AC26"/>
  <c r="AC25"/>
  <c r="AC24"/>
  <c r="AC23"/>
  <c r="AC22"/>
  <c r="AC21"/>
  <c r="AC20"/>
  <c r="AC19"/>
  <c r="AC18"/>
  <c r="AC17"/>
  <c r="AC16"/>
  <c r="AC15"/>
  <c r="AC14"/>
  <c r="AC13"/>
  <c r="AC12"/>
  <c r="AC11"/>
  <c r="AC10"/>
  <c r="AC9"/>
  <c r="AC8"/>
  <c r="AC7"/>
  <c r="AC6"/>
  <c r="AC5"/>
  <c r="AC4"/>
  <c r="AC3"/>
  <c r="AC2"/>
  <c r="E5"/>
  <c r="E6"/>
  <c r="E7"/>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4"/>
  <c r="E3"/>
  <c r="E2"/>
  <c r="Z38"/>
  <c r="Z39"/>
  <c r="Z40"/>
  <c r="Z41"/>
  <c r="Z42"/>
  <c r="Z43"/>
  <c r="Z44"/>
  <c r="Z45"/>
  <c r="Z46"/>
  <c r="Z47"/>
  <c r="Z48"/>
  <c r="Z49"/>
  <c r="Z50"/>
  <c r="Z51"/>
  <c r="Z52"/>
  <c r="Z53"/>
  <c r="Z54"/>
  <c r="Z55"/>
  <c r="Z56"/>
  <c r="Z57"/>
  <c r="Z58"/>
  <c r="Z59"/>
  <c r="Z60"/>
  <c r="Z61"/>
  <c r="Z62"/>
  <c r="Z63"/>
  <c r="Z64"/>
  <c r="Z65"/>
  <c r="Z66"/>
  <c r="Z67"/>
  <c r="Z68"/>
  <c r="Z69"/>
  <c r="Z70"/>
  <c r="Z71"/>
  <c r="Z72"/>
  <c r="Z73"/>
  <c r="Z74"/>
  <c r="Z75"/>
  <c r="Z76"/>
  <c r="Z77"/>
  <c r="Z78"/>
  <c r="Z79"/>
  <c r="Z80"/>
  <c r="Z81"/>
  <c r="Z82"/>
  <c r="Z83"/>
  <c r="Z84"/>
  <c r="Z85"/>
  <c r="Z86"/>
  <c r="Z87"/>
  <c r="Z88"/>
  <c r="Z89"/>
  <c r="Z90"/>
  <c r="Z91"/>
  <c r="Z92"/>
  <c r="Z93"/>
  <c r="Z94"/>
  <c r="Z95"/>
  <c r="Z96"/>
  <c r="Z97"/>
  <c r="Z98"/>
  <c r="Z99"/>
  <c r="Z100"/>
  <c r="Z101"/>
  <c r="Z102"/>
  <c r="Z103"/>
  <c r="Z104"/>
  <c r="Z105"/>
  <c r="Z106"/>
  <c r="Z107"/>
  <c r="Z108"/>
  <c r="Z109"/>
  <c r="Z110"/>
  <c r="Z111"/>
  <c r="Z112"/>
  <c r="Z113"/>
  <c r="Z114"/>
  <c r="Z115"/>
  <c r="Z116"/>
  <c r="Z117"/>
  <c r="Z118"/>
  <c r="Z119"/>
  <c r="Z120"/>
  <c r="Z121"/>
  <c r="Z122"/>
  <c r="Z123"/>
  <c r="Z124"/>
  <c r="Z125"/>
  <c r="Z126"/>
  <c r="Z127"/>
  <c r="Z128"/>
  <c r="Z129"/>
  <c r="Z130"/>
  <c r="Z131"/>
  <c r="Z132"/>
  <c r="Z133"/>
  <c r="Z134"/>
  <c r="Z135"/>
  <c r="Z136"/>
  <c r="Z137"/>
  <c r="Z138"/>
  <c r="Z139"/>
  <c r="Z140"/>
  <c r="Z141"/>
  <c r="Z142"/>
  <c r="Z143"/>
  <c r="Z144"/>
  <c r="Z145"/>
  <c r="Z146"/>
  <c r="Z147"/>
  <c r="Z148"/>
  <c r="Z149"/>
  <c r="Z150"/>
  <c r="Z151"/>
  <c r="Z152"/>
  <c r="Z153"/>
  <c r="Z154"/>
  <c r="Z155"/>
  <c r="Z156"/>
  <c r="Z157"/>
  <c r="Z3"/>
  <c r="Z4"/>
  <c r="Z5"/>
  <c r="Z6"/>
  <c r="Z7"/>
  <c r="Z8"/>
  <c r="Z9"/>
  <c r="Z10"/>
  <c r="Z11"/>
  <c r="Z12"/>
  <c r="Z13"/>
  <c r="Z14"/>
  <c r="Z15"/>
  <c r="Z16"/>
  <c r="Z17"/>
  <c r="Z18"/>
  <c r="Z19"/>
  <c r="Z20"/>
  <c r="Z21"/>
  <c r="Z22"/>
  <c r="Z23"/>
  <c r="Z24"/>
  <c r="Z25"/>
  <c r="Z26"/>
  <c r="Z27"/>
  <c r="Z28"/>
  <c r="Z29"/>
  <c r="Z30"/>
  <c r="Z31"/>
  <c r="Z32"/>
  <c r="Z33"/>
  <c r="Z34"/>
  <c r="Z35"/>
  <c r="Z36"/>
  <c r="Z37"/>
  <c r="Z2"/>
</calcChain>
</file>

<file path=xl/sharedStrings.xml><?xml version="1.0" encoding="utf-8"?>
<sst xmlns="http://schemas.openxmlformats.org/spreadsheetml/2006/main" count="1795" uniqueCount="517">
  <si>
    <t>Criteria_current</t>
  </si>
  <si>
    <t>Qualifier_CD</t>
  </si>
  <si>
    <t>Qualifier_De</t>
  </si>
  <si>
    <t>Qualifier_DP</t>
  </si>
  <si>
    <t>Qualifier_EF</t>
  </si>
  <si>
    <t>Qualifier_EW</t>
  </si>
  <si>
    <t>Qualifier_IE</t>
  </si>
  <si>
    <t>Qualifier_Inc</t>
  </si>
  <si>
    <t>Qualifier_OL</t>
  </si>
  <si>
    <t>Qualifier_PD</t>
  </si>
  <si>
    <t>Qualifier_RF</t>
  </si>
  <si>
    <t>Qualifier_RR</t>
  </si>
  <si>
    <t>Qualifier_SO</t>
  </si>
  <si>
    <t>Qualifier_Sp</t>
  </si>
  <si>
    <t>Qualifier_St</t>
  </si>
  <si>
    <t>Qualifier_TO</t>
  </si>
  <si>
    <t>Name_at_previous_assessment</t>
  </si>
  <si>
    <t>Umbrella_category_previous</t>
  </si>
  <si>
    <t>Conservation_Status_previous</t>
  </si>
  <si>
    <t>Taxonomic_status_current</t>
  </si>
  <si>
    <t>NZTCS_assessment_year_previous</t>
  </si>
  <si>
    <r>
      <t xml:space="preserve">Oligosoma </t>
    </r>
    <r>
      <rPr>
        <sz val="10"/>
        <rFont val="Arial"/>
        <family val="2"/>
      </rPr>
      <t>aff.</t>
    </r>
    <r>
      <rPr>
        <i/>
        <sz val="10"/>
        <rFont val="Arial"/>
        <family val="2"/>
      </rPr>
      <t xml:space="preserve"> longipes </t>
    </r>
    <r>
      <rPr>
        <sz val="10"/>
        <rFont val="Arial"/>
        <family val="2"/>
      </rPr>
      <t>‘southern’</t>
    </r>
  </si>
  <si>
    <t>Group</t>
  </si>
  <si>
    <t>Name_and_authority_current</t>
  </si>
  <si>
    <t>NZTCS_assessment_year_current</t>
  </si>
  <si>
    <t>Umbrella_category_current</t>
  </si>
  <si>
    <t>Conservation_Status_current</t>
  </si>
  <si>
    <t>Reptiles</t>
  </si>
  <si>
    <t>Blue-lipped sea krait</t>
  </si>
  <si>
    <t>Saint-Giron's sea krait</t>
  </si>
  <si>
    <t>Banded sea krait; yellow-lipped sea krait</t>
  </si>
  <si>
    <t>Not Threatened</t>
  </si>
  <si>
    <t>Not threatened</t>
  </si>
  <si>
    <t>Diplodactylidae</t>
  </si>
  <si>
    <t>D (1/1)</t>
  </si>
  <si>
    <t>B (1/1)</t>
  </si>
  <si>
    <t>C</t>
  </si>
  <si>
    <t>A</t>
  </si>
  <si>
    <t>A (1/1)</t>
  </si>
  <si>
    <t>Kawekaweau</t>
  </si>
  <si>
    <r>
      <t xml:space="preserve">Hoplodactylus delcourti </t>
    </r>
    <r>
      <rPr>
        <sz val="10"/>
        <rFont val="Arial"/>
        <family val="2"/>
      </rPr>
      <t>Bauer &amp; Russell, 1986</t>
    </r>
  </si>
  <si>
    <t>Northland skink (extinct)</t>
  </si>
  <si>
    <t>Te Kakahu skink</t>
  </si>
  <si>
    <t>Chesterfield skink</t>
  </si>
  <si>
    <t>Rangitata skink</t>
  </si>
  <si>
    <t>Grand skink</t>
  </si>
  <si>
    <t>Otago skink</t>
  </si>
  <si>
    <t>Open Bay Island skink</t>
  </si>
  <si>
    <t>Open Bay Islands gecko</t>
  </si>
  <si>
    <t>Barrier skink</t>
  </si>
  <si>
    <r>
      <t xml:space="preserve">Oligosoma judgei </t>
    </r>
    <r>
      <rPr>
        <sz val="10"/>
        <rFont val="Arial"/>
        <family val="2"/>
      </rPr>
      <t>Patterson &amp; Bell, 2009</t>
    </r>
  </si>
  <si>
    <t>Whitaker’s skink</t>
  </si>
  <si>
    <t>Roys Peak gecko</t>
  </si>
  <si>
    <r>
      <t xml:space="preserve">Hoplodactylus cryptozoicus </t>
    </r>
    <r>
      <rPr>
        <sz val="10"/>
        <rFont val="Arial"/>
        <family val="2"/>
      </rPr>
      <t>Jewell &amp; Leschen, 2004</t>
    </r>
  </si>
  <si>
    <t>Cook Strait Striped gecko</t>
  </si>
  <si>
    <r>
      <t xml:space="preserve">Hoplodactylus stephensi </t>
    </r>
    <r>
      <rPr>
        <sz val="10"/>
        <rFont val="Arial"/>
        <family val="2"/>
      </rPr>
      <t>Robb, 1980</t>
    </r>
  </si>
  <si>
    <t>Kupe or Tamatea skink</t>
  </si>
  <si>
    <t>Chevron skink</t>
  </si>
  <si>
    <t>Southern forest gecko</t>
  </si>
  <si>
    <t>Canterbury gecko</t>
  </si>
  <si>
    <t>Large Otago gecko</t>
  </si>
  <si>
    <t>Matapia gecko</t>
  </si>
  <si>
    <t>North Cape Pacific gecko</t>
  </si>
  <si>
    <t>Harlequin gecko</t>
  </si>
  <si>
    <r>
      <t xml:space="preserve">Hoplodactylus rakiurae </t>
    </r>
    <r>
      <rPr>
        <sz val="10"/>
        <rFont val="Arial"/>
        <family val="2"/>
      </rPr>
      <t>Thomas, 1981</t>
    </r>
  </si>
  <si>
    <t>Better</t>
  </si>
  <si>
    <t>Common_name</t>
  </si>
  <si>
    <t>North Cape green gecko</t>
  </si>
  <si>
    <r>
      <t xml:space="preserve">Naultinus </t>
    </r>
    <r>
      <rPr>
        <sz val="10"/>
        <rFont val="Arial"/>
        <family val="2"/>
      </rPr>
      <t>‘North Cape’</t>
    </r>
  </si>
  <si>
    <t>Auckland green gecko</t>
  </si>
  <si>
    <t>Wellington green gecko</t>
  </si>
  <si>
    <t>Jewelled gecko</t>
  </si>
  <si>
    <r>
      <t>Naultinus gemmeus</t>
    </r>
    <r>
      <rPr>
        <sz val="10"/>
        <rFont val="Arial"/>
        <family val="2"/>
      </rPr>
      <t xml:space="preserve"> (McCann, 1955)</t>
    </r>
  </si>
  <si>
    <t>Northland green gecko</t>
  </si>
  <si>
    <r>
      <t xml:space="preserve">Naultinus grayii </t>
    </r>
    <r>
      <rPr>
        <sz val="10"/>
        <rFont val="Arial"/>
        <family val="2"/>
      </rPr>
      <t>Bell, 1843</t>
    </r>
  </si>
  <si>
    <t>Marlborough green gecko</t>
  </si>
  <si>
    <r>
      <t xml:space="preserve">Naultinus manukanus </t>
    </r>
    <r>
      <rPr>
        <sz val="10"/>
        <rFont val="Arial"/>
        <family val="2"/>
      </rPr>
      <t>(McCann, 1955)</t>
    </r>
  </si>
  <si>
    <t>Rough gecko</t>
  </si>
  <si>
    <r>
      <t xml:space="preserve">Naultinus rudis </t>
    </r>
    <r>
      <rPr>
        <sz val="10"/>
        <rFont val="Arial"/>
        <family val="2"/>
      </rPr>
      <t>(Fischer, 1882)</t>
    </r>
  </si>
  <si>
    <t>Nelson green gecko</t>
  </si>
  <si>
    <r>
      <t xml:space="preserve">Naultinus stellatus </t>
    </r>
    <r>
      <rPr>
        <sz val="10"/>
        <rFont val="Arial"/>
        <family val="2"/>
      </rPr>
      <t>Hutton, 1872</t>
    </r>
  </si>
  <si>
    <t>West Coast green gecko</t>
  </si>
  <si>
    <r>
      <t xml:space="preserve">Naultinus tuberculatus </t>
    </r>
    <r>
      <rPr>
        <sz val="10"/>
        <rFont val="Arial"/>
        <family val="2"/>
      </rPr>
      <t>(McCann, 1955)</t>
    </r>
  </si>
  <si>
    <t>Lakes skink</t>
  </si>
  <si>
    <t>Burgan skink</t>
  </si>
  <si>
    <t>Southern long-toed skink</t>
  </si>
  <si>
    <t>Western shore skink</t>
  </si>
  <si>
    <t>Green skink</t>
  </si>
  <si>
    <t>Speckled skink</t>
  </si>
  <si>
    <t>Long-toed skink</t>
  </si>
  <si>
    <t>Small-scaled skink</t>
  </si>
  <si>
    <t>Ornate skink</t>
  </si>
  <si>
    <t>Striped skink</t>
  </si>
  <si>
    <t>Scree skink</t>
  </si>
  <si>
    <t>Robust skink</t>
  </si>
  <si>
    <t>McGregor’s skink</t>
  </si>
  <si>
    <t>Towns' skink</t>
  </si>
  <si>
    <t>Goldstripe gecko</t>
  </si>
  <si>
    <r>
      <t xml:space="preserve">Hoplodactylus chrysosireticus </t>
    </r>
    <r>
      <rPr>
        <sz val="10"/>
        <rFont val="Arial"/>
        <family val="2"/>
      </rPr>
      <t>Robb, 1980</t>
    </r>
  </si>
  <si>
    <t>Duvaucel's gecko</t>
  </si>
  <si>
    <t>Cloudy gecko</t>
  </si>
  <si>
    <r>
      <t xml:space="preserve">Hoplodactylus nebulosus </t>
    </r>
    <r>
      <rPr>
        <sz val="10"/>
        <rFont val="Arial"/>
        <family val="2"/>
      </rPr>
      <t>(McCann, 1955)</t>
    </r>
  </si>
  <si>
    <t>Pacific gecko</t>
  </si>
  <si>
    <r>
      <t xml:space="preserve">Hoplodactylus pacificus </t>
    </r>
    <r>
      <rPr>
        <sz val="10"/>
        <rFont val="Arial"/>
        <family val="2"/>
      </rPr>
      <t>(Gray, 1842)</t>
    </r>
  </si>
  <si>
    <t>Fiordland skink</t>
  </si>
  <si>
    <t>Crenulate skink</t>
  </si>
  <si>
    <t>Spotted skink</t>
  </si>
  <si>
    <t>Moko skink</t>
  </si>
  <si>
    <t>Marbled skink</t>
  </si>
  <si>
    <t>Egg-laying skink</t>
  </si>
  <si>
    <t>Tuatara</t>
  </si>
  <si>
    <r>
      <t xml:space="preserve">Sphenodon punctatus </t>
    </r>
    <r>
      <rPr>
        <sz val="10"/>
        <rFont val="Arial"/>
        <family val="2"/>
      </rPr>
      <t>(Gray, 1842)</t>
    </r>
  </si>
  <si>
    <t>Kaikouras gecko</t>
  </si>
  <si>
    <t>Mount Arthur gecko</t>
  </si>
  <si>
    <t>Mokohinau gecko</t>
  </si>
  <si>
    <t>Poor Knights gecko</t>
  </si>
  <si>
    <t>Three Kings gecko</t>
  </si>
  <si>
    <t>Black-eyed gecko</t>
  </si>
  <si>
    <t>Oligosoma tekakahu Chapple et al. 2011</t>
  </si>
  <si>
    <t>Oligosoma burganae Chapple et al. 2011</t>
  </si>
  <si>
    <t>Oligosoma judgei Patterson &amp; Bell, 2009</t>
  </si>
  <si>
    <t>Oligosoma pikitanga Bell &amp; Patterson, 2008</t>
  </si>
  <si>
    <t>Oligosoma taumakae Chapple &amp; Patterson 2007</t>
  </si>
  <si>
    <t>Oligosoma longipes Patterson, 1997</t>
  </si>
  <si>
    <t>Oligosoma repens Chapple et al. 2011</t>
  </si>
  <si>
    <t>Oligosoma toka Chapple et al. 2011</t>
  </si>
  <si>
    <t>Naultinus elegans Gray, 1842</t>
  </si>
  <si>
    <t>Naultinus grayii Bell, 1843</t>
  </si>
  <si>
    <t>Naultinus punctatus Gray, 1842</t>
  </si>
  <si>
    <t>Naultinus stellatus Hutton, 1872</t>
  </si>
  <si>
    <t>Oligosoma aff. polychroma Clade 2</t>
  </si>
  <si>
    <t>Oligosoma aff. polychroma Clade 3</t>
  </si>
  <si>
    <t>Oligosoma aff. polychroma Clade 4</t>
  </si>
  <si>
    <t>Oligosoma aff. polychroma Clade 5</t>
  </si>
  <si>
    <t>Woodworthia cf. brunnea</t>
  </si>
  <si>
    <t>Oligosoma stenotis (Patterson &amp; Daugherty, 1994)</t>
  </si>
  <si>
    <t>Woodworthia ‘Kaikouras’</t>
  </si>
  <si>
    <t>Woodworthia ‘Mount Arthur’</t>
  </si>
  <si>
    <t>Hoplodactylus delcourti Bauer &amp; Russell, 1986</t>
  </si>
  <si>
    <t>Oligosoma northlandi (Worthy, 1991)</t>
  </si>
  <si>
    <t>Mokopirirakau ‘Cupola’</t>
  </si>
  <si>
    <t>Mokopirirakau ‘Okarito’</t>
  </si>
  <si>
    <t>Oligosoma ‘Whirinaki’</t>
  </si>
  <si>
    <t>Oligosoma aff. inconspicuum ‘Okuru’</t>
  </si>
  <si>
    <t>Oligosoma aeneum (Girard, 1857)</t>
  </si>
  <si>
    <t>Oligosoma maccanni (Patterson &amp; Daugherty, 1990)</t>
  </si>
  <si>
    <t>Oligosoma notosaurus (Patterson &amp; Daugherty, 1990)</t>
  </si>
  <si>
    <t>Oligosoma polychroma (Patterson &amp; Daugherty, 1990)</t>
  </si>
  <si>
    <t>Oligosoma smithi (Gray 1845)</t>
  </si>
  <si>
    <t>Pelamis platurus (Linnaeus, 1766)</t>
  </si>
  <si>
    <t>Woodworthia ‘Central Otago’</t>
  </si>
  <si>
    <t>Woodworthia ‘Cromwell’</t>
  </si>
  <si>
    <t>Woodworthia ‘Marlborough mini’</t>
  </si>
  <si>
    <t>Woodworthia ‘pygmy’</t>
  </si>
  <si>
    <t>Woodworthia ‘Southern Alps’</t>
  </si>
  <si>
    <t>Woodworthia ‘southern mini’</t>
  </si>
  <si>
    <t>Woodworthia maculata (Gray, 1845)</t>
  </si>
  <si>
    <t>Chelonia mydas (Linnaeus, 1758)</t>
  </si>
  <si>
    <t>Dermochelys coriacea (Vandelli, 1761)</t>
  </si>
  <si>
    <t>Caretta caretta (Linnaeus, 1758)</t>
  </si>
  <si>
    <t>Eretmochelys imbricata (Linnaeus, 1766)</t>
  </si>
  <si>
    <t>Laticauda colubrina (Schneider, 1799)</t>
  </si>
  <si>
    <t>Laticauda laticaudata (Linnaeus, 1758)</t>
  </si>
  <si>
    <t>Laticauda saintgironsi Cogger &amp; Heatwole, 2005</t>
  </si>
  <si>
    <t>Lepidochelys olivacea (Eschscholtz, 1829)</t>
  </si>
  <si>
    <t>Lampropholis delicata (De Vis, 1888)</t>
  </si>
  <si>
    <t>Oligosoma aff. longipes "Rangitata"</t>
  </si>
  <si>
    <t>Oligosoma aff. infrapunctatum "Chesterfield"</t>
  </si>
  <si>
    <t>ThreatCategory</t>
  </si>
  <si>
    <t>Status</t>
  </si>
  <si>
    <t>Trend</t>
  </si>
  <si>
    <t>A(1)</t>
  </si>
  <si>
    <t>≤250 mature individuals</t>
  </si>
  <si>
    <t>Not required</t>
  </si>
  <si>
    <t>A(2)</t>
  </si>
  <si>
    <t>≤2 subpopulations/≤200 mature individuals</t>
  </si>
  <si>
    <t>A(3)</t>
  </si>
  <si>
    <t>≤1 ha</t>
  </si>
  <si>
    <t>250-1000 mature individuals</t>
  </si>
  <si>
    <t>Decreasing: 50-70 %</t>
  </si>
  <si>
    <t>≤5 subpopulations/≤300 mature individuals</t>
  </si>
  <si>
    <t>B (3/1)</t>
  </si>
  <si>
    <t>≤10 ha</t>
  </si>
  <si>
    <t>Decreasing:  &gt;70 %</t>
  </si>
  <si>
    <t>Decreasing: 10-50 %</t>
  </si>
  <si>
    <t>A (3/1)</t>
  </si>
  <si>
    <t>Stable: +/-10 %</t>
  </si>
  <si>
    <t>1000-5000 mature individuals</t>
  </si>
  <si>
    <t>C (2/1)</t>
  </si>
  <si>
    <t>≤ 5 subpopulations/≤500 mature individuals</t>
  </si>
  <si>
    <t>C (3/1)</t>
  </si>
  <si>
    <t>≤100 ha</t>
  </si>
  <si>
    <t>Increasing: &gt;10 %</t>
  </si>
  <si>
    <t>≤5 subpopulations/ ≤ 300 mature individuals</t>
  </si>
  <si>
    <t>≤15 subpopulations/≤ 500 mature individuals</t>
  </si>
  <si>
    <t>5000-20 000 mature individuals</t>
  </si>
  <si>
    <t>Decreasing: 30-70 %</t>
  </si>
  <si>
    <t>D (2/1)</t>
  </si>
  <si>
    <t>≤15 subpopulations/≤ 1000 mature individuals</t>
  </si>
  <si>
    <t>D (3/1)</t>
  </si>
  <si>
    <t>≤1000 ha</t>
  </si>
  <si>
    <t>20 000-100 000 mature individuals</t>
  </si>
  <si>
    <t>E (2/1)</t>
  </si>
  <si>
    <t>≤10 000 ha</t>
  </si>
  <si>
    <t>Introduced and naturalised</t>
  </si>
  <si>
    <t>PD</t>
  </si>
  <si>
    <r>
      <t xml:space="preserve">Oligosoma </t>
    </r>
    <r>
      <rPr>
        <sz val="10"/>
        <rFont val="Arial"/>
        <family val="2"/>
      </rPr>
      <t>aff.</t>
    </r>
    <r>
      <rPr>
        <i/>
        <sz val="10"/>
        <rFont val="Arial"/>
        <family val="2"/>
      </rPr>
      <t xml:space="preserve"> chloronoton </t>
    </r>
    <r>
      <rPr>
        <sz val="10"/>
        <rFont val="Arial"/>
        <family val="2"/>
      </rPr>
      <t>‘West Otago’</t>
    </r>
  </si>
  <si>
    <r>
      <t xml:space="preserve">Oligosoma </t>
    </r>
    <r>
      <rPr>
        <sz val="10"/>
        <rFont val="Arial"/>
        <family val="2"/>
      </rPr>
      <t>aff.</t>
    </r>
    <r>
      <rPr>
        <i/>
        <sz val="10"/>
        <rFont val="Arial"/>
        <family val="2"/>
      </rPr>
      <t xml:space="preserve"> inconspicuum </t>
    </r>
    <r>
      <rPr>
        <sz val="10"/>
        <rFont val="Arial"/>
        <family val="2"/>
      </rPr>
      <t>‘Okuru’</t>
    </r>
  </si>
  <si>
    <r>
      <t xml:space="preserve">Oligosoma </t>
    </r>
    <r>
      <rPr>
        <sz val="10"/>
        <rFont val="Arial"/>
        <family val="2"/>
      </rPr>
      <t>aff.</t>
    </r>
    <r>
      <rPr>
        <i/>
        <sz val="10"/>
        <rFont val="Arial"/>
        <family val="2"/>
      </rPr>
      <t xml:space="preserve"> infrapunctatum </t>
    </r>
    <r>
      <rPr>
        <sz val="10"/>
        <rFont val="Arial"/>
        <family val="2"/>
      </rPr>
      <t>‘Chesterfield’</t>
    </r>
  </si>
  <si>
    <r>
      <t xml:space="preserve">Oligosoma </t>
    </r>
    <r>
      <rPr>
        <sz val="10"/>
        <rFont val="Arial"/>
        <family val="2"/>
      </rPr>
      <t>aff.</t>
    </r>
    <r>
      <rPr>
        <i/>
        <sz val="10"/>
        <rFont val="Arial"/>
        <family val="2"/>
      </rPr>
      <t xml:space="preserve"> infrapunctatum </t>
    </r>
    <r>
      <rPr>
        <sz val="10"/>
        <rFont val="Arial"/>
        <family val="2"/>
      </rPr>
      <t>‘crenulate’</t>
    </r>
  </si>
  <si>
    <r>
      <t xml:space="preserve">Oligosoma </t>
    </r>
    <r>
      <rPr>
        <sz val="10"/>
        <rFont val="Arial"/>
        <family val="2"/>
      </rPr>
      <t>aff.</t>
    </r>
    <r>
      <rPr>
        <i/>
        <sz val="10"/>
        <rFont val="Arial"/>
        <family val="2"/>
      </rPr>
      <t xml:space="preserve"> infrapunctatum </t>
    </r>
    <r>
      <rPr>
        <sz val="10"/>
        <rFont val="Arial"/>
        <family val="2"/>
      </rPr>
      <t>‘Southern North Island’</t>
    </r>
  </si>
  <si>
    <r>
      <t xml:space="preserve">Oligosoma </t>
    </r>
    <r>
      <rPr>
        <sz val="10"/>
        <rFont val="Arial"/>
        <family val="2"/>
      </rPr>
      <t>aff.</t>
    </r>
    <r>
      <rPr>
        <i/>
        <sz val="10"/>
        <rFont val="Arial"/>
        <family val="2"/>
      </rPr>
      <t xml:space="preserve"> lineoocellatum </t>
    </r>
    <r>
      <rPr>
        <sz val="10"/>
        <rFont val="Arial"/>
        <family val="2"/>
      </rPr>
      <t>‘central Canterbury’</t>
    </r>
  </si>
  <si>
    <r>
      <t xml:space="preserve">Oligosoma </t>
    </r>
    <r>
      <rPr>
        <sz val="10"/>
        <rFont val="Arial"/>
        <family val="2"/>
      </rPr>
      <t>aff.</t>
    </r>
    <r>
      <rPr>
        <i/>
        <sz val="10"/>
        <rFont val="Arial"/>
        <family val="2"/>
      </rPr>
      <t xml:space="preserve"> lineoocellatum </t>
    </r>
    <r>
      <rPr>
        <sz val="10"/>
        <rFont val="Arial"/>
        <family val="2"/>
      </rPr>
      <t>‘Mackenzie Basin’</t>
    </r>
  </si>
  <si>
    <r>
      <t xml:space="preserve">Oligosoma </t>
    </r>
    <r>
      <rPr>
        <sz val="10"/>
        <rFont val="Arial"/>
        <family val="2"/>
      </rPr>
      <t>aff.</t>
    </r>
    <r>
      <rPr>
        <i/>
        <sz val="10"/>
        <rFont val="Arial"/>
        <family val="2"/>
      </rPr>
      <t xml:space="preserve"> lineoocellatum </t>
    </r>
    <r>
      <rPr>
        <sz val="10"/>
        <rFont val="Arial"/>
        <family val="2"/>
      </rPr>
      <t>‘South Marlborough’</t>
    </r>
  </si>
  <si>
    <r>
      <t xml:space="preserve">Oligosoma </t>
    </r>
    <r>
      <rPr>
        <sz val="10"/>
        <rFont val="Arial"/>
        <family val="2"/>
      </rPr>
      <t>aff.</t>
    </r>
    <r>
      <rPr>
        <i/>
        <sz val="10"/>
        <rFont val="Arial"/>
        <family val="2"/>
      </rPr>
      <t xml:space="preserve"> longipes </t>
    </r>
    <r>
      <rPr>
        <sz val="10"/>
        <rFont val="Arial"/>
        <family val="2"/>
      </rPr>
      <t>‘Rangitata’</t>
    </r>
  </si>
  <si>
    <t>Takitimu gecko</t>
  </si>
  <si>
    <r>
      <t xml:space="preserve">Oligosoma longipes </t>
    </r>
    <r>
      <rPr>
        <sz val="10"/>
        <rFont val="Arial"/>
        <family val="2"/>
      </rPr>
      <t>Patterson, 1997</t>
    </r>
  </si>
  <si>
    <r>
      <t xml:space="preserve">Oligosoma maccanni </t>
    </r>
    <r>
      <rPr>
        <sz val="10"/>
        <rFont val="Arial"/>
        <family val="2"/>
      </rPr>
      <t>(Patterson &amp; Daugherty, 1990)</t>
    </r>
  </si>
  <si>
    <r>
      <t xml:space="preserve">Oligosoma macgregori </t>
    </r>
    <r>
      <rPr>
        <sz val="10"/>
        <rFont val="Arial"/>
        <family val="2"/>
      </rPr>
      <t>(Robb, 1975)</t>
    </r>
  </si>
  <si>
    <r>
      <t xml:space="preserve">Oligosoma microlepis </t>
    </r>
    <r>
      <rPr>
        <sz val="10"/>
        <rFont val="Arial"/>
        <family val="2"/>
      </rPr>
      <t>(Patterson &amp; Daugherty, 1990)</t>
    </r>
  </si>
  <si>
    <r>
      <t>Oligosoma moco</t>
    </r>
    <r>
      <rPr>
        <sz val="10"/>
        <rFont val="Arial"/>
        <family val="2"/>
      </rPr>
      <t xml:space="preserve"> (Duméril &amp; Bibron, 1839)</t>
    </r>
  </si>
  <si>
    <r>
      <t xml:space="preserve">Oligosoma nigriplantare </t>
    </r>
    <r>
      <rPr>
        <sz val="10"/>
        <rFont val="Arial"/>
        <family val="2"/>
      </rPr>
      <t>(Peters, 1873)</t>
    </r>
  </si>
  <si>
    <r>
      <t>Oligosoma northlandi</t>
    </r>
    <r>
      <rPr>
        <sz val="10"/>
        <rFont val="Arial"/>
        <family val="2"/>
      </rPr>
      <t xml:space="preserve"> (Worthy, 1991)</t>
    </r>
  </si>
  <si>
    <r>
      <t xml:space="preserve">Oligosoma notosaurus </t>
    </r>
    <r>
      <rPr>
        <sz val="10"/>
        <rFont val="Arial"/>
        <family val="2"/>
      </rPr>
      <t>(Patterson &amp; Daugherty, 1990)</t>
    </r>
  </si>
  <si>
    <r>
      <t>Oligosoma oliveri</t>
    </r>
    <r>
      <rPr>
        <sz val="10"/>
        <rFont val="Arial"/>
        <family val="2"/>
      </rPr>
      <t xml:space="preserve"> (McCann, 1955)</t>
    </r>
  </si>
  <si>
    <r>
      <t xml:space="preserve">Oligosoma ornatum </t>
    </r>
    <r>
      <rPr>
        <sz val="10"/>
        <rFont val="Arial"/>
        <family val="2"/>
      </rPr>
      <t>(Gray, 1843)</t>
    </r>
  </si>
  <si>
    <t>±10% stable</t>
  </si>
  <si>
    <t>10-50% decline</t>
  </si>
  <si>
    <t>10-70% decline</t>
  </si>
  <si>
    <t>30-70% decline</t>
  </si>
  <si>
    <t>50-70% decline</t>
  </si>
  <si>
    <t>&gt;10% increase</t>
  </si>
  <si>
    <r>
      <t xml:space="preserve">Oligosoma </t>
    </r>
    <r>
      <rPr>
        <sz val="10"/>
        <rFont val="Arial"/>
        <family val="2"/>
      </rPr>
      <t>aff.</t>
    </r>
    <r>
      <rPr>
        <i/>
        <sz val="10"/>
        <rFont val="Arial"/>
        <family val="2"/>
      </rPr>
      <t xml:space="preserve"> smithi </t>
    </r>
    <r>
      <rPr>
        <sz val="10"/>
        <rFont val="Arial"/>
        <family val="2"/>
      </rPr>
      <t>‘Three Kings, Te Paki, Western Northland’</t>
    </r>
  </si>
  <si>
    <r>
      <t>Oligosoma acrinasum</t>
    </r>
    <r>
      <rPr>
        <sz val="10"/>
        <rFont val="Arial"/>
        <family val="2"/>
      </rPr>
      <t xml:space="preserve"> (Hardy, 1977)</t>
    </r>
  </si>
  <si>
    <r>
      <t xml:space="preserve">Oligosoma aeneum </t>
    </r>
    <r>
      <rPr>
        <sz val="10"/>
        <rFont val="Arial"/>
        <family val="2"/>
      </rPr>
      <t>(Girard, 1857)</t>
    </r>
  </si>
  <si>
    <r>
      <t xml:space="preserve">Oligosoma alani </t>
    </r>
    <r>
      <rPr>
        <sz val="10"/>
        <rFont val="Arial"/>
        <family val="2"/>
      </rPr>
      <t>(Robb, 1970)</t>
    </r>
  </si>
  <si>
    <r>
      <t>Oligosoma chloronoton</t>
    </r>
    <r>
      <rPr>
        <sz val="10"/>
        <rFont val="Arial"/>
        <family val="2"/>
      </rPr>
      <t xml:space="preserve"> (Hardy, 1977)</t>
    </r>
  </si>
  <si>
    <r>
      <t xml:space="preserve">Oligosoma fallai </t>
    </r>
    <r>
      <rPr>
        <sz val="10"/>
        <rFont val="Arial"/>
        <family val="2"/>
      </rPr>
      <t>(McCann, 1955)</t>
    </r>
  </si>
  <si>
    <r>
      <t xml:space="preserve">Oligosoma grande </t>
    </r>
    <r>
      <rPr>
        <sz val="10"/>
        <rFont val="Arial"/>
        <family val="2"/>
      </rPr>
      <t>(Gray, 1845)</t>
    </r>
  </si>
  <si>
    <r>
      <t xml:space="preserve">Oligosoma hardyi </t>
    </r>
    <r>
      <rPr>
        <sz val="10"/>
        <rFont val="Arial"/>
        <family val="2"/>
      </rPr>
      <t>(Chapple, Patterson, Bell &amp; Daugherty, 2008)</t>
    </r>
  </si>
  <si>
    <r>
      <t xml:space="preserve">Oligosoma homalonotum </t>
    </r>
    <r>
      <rPr>
        <sz val="10"/>
        <rFont val="Arial"/>
        <family val="2"/>
      </rPr>
      <t>(Boulenger, 1906)</t>
    </r>
  </si>
  <si>
    <r>
      <t xml:space="preserve">Oligosoma inconspicuum </t>
    </r>
    <r>
      <rPr>
        <sz val="10"/>
        <rFont val="Arial"/>
        <family val="2"/>
      </rPr>
      <t>(Patterson &amp; Daugherty, 1990)</t>
    </r>
  </si>
  <si>
    <r>
      <t xml:space="preserve">Oligosoma infrapunctatum </t>
    </r>
    <r>
      <rPr>
        <sz val="10"/>
        <rFont val="Arial"/>
        <family val="2"/>
      </rPr>
      <t>(Boulenger, 1887)</t>
    </r>
  </si>
  <si>
    <r>
      <t xml:space="preserve">Oligosoma levidensum </t>
    </r>
    <r>
      <rPr>
        <sz val="10"/>
        <rFont val="Arial"/>
        <family val="2"/>
      </rPr>
      <t>(Chapple, Patterson, Bell &amp; Daugherty, 2008)</t>
    </r>
  </si>
  <si>
    <r>
      <t xml:space="preserve">Oligosoma lineoocellatum </t>
    </r>
    <r>
      <rPr>
        <sz val="10"/>
        <rFont val="Arial"/>
        <family val="2"/>
      </rPr>
      <t>(Duméril &amp; Duméril, 1851)</t>
    </r>
  </si>
  <si>
    <t>CD</t>
  </si>
  <si>
    <t>Data deficient</t>
  </si>
  <si>
    <t>Scincidae</t>
  </si>
  <si>
    <t>Not in previous list</t>
  </si>
  <si>
    <r>
      <t>Oligosoma otagense</t>
    </r>
    <r>
      <rPr>
        <sz val="10"/>
        <rFont val="Arial"/>
        <family val="2"/>
      </rPr>
      <t xml:space="preserve"> (McCann, 1955)</t>
    </r>
  </si>
  <si>
    <r>
      <t>Oligosoma pikitanga</t>
    </r>
    <r>
      <rPr>
        <sz val="10"/>
        <rFont val="Arial"/>
        <family val="2"/>
      </rPr>
      <t xml:space="preserve"> Bell &amp; Patterson, 2008</t>
    </r>
  </si>
  <si>
    <r>
      <t xml:space="preserve">Oligosoma polychroma </t>
    </r>
    <r>
      <rPr>
        <sz val="10"/>
        <rFont val="Arial"/>
        <family val="2"/>
      </rPr>
      <t>(Patterson &amp; Daugherty, 1990)</t>
    </r>
  </si>
  <si>
    <r>
      <t xml:space="preserve">Oligosoma smithi </t>
    </r>
    <r>
      <rPr>
        <sz val="10"/>
        <rFont val="Arial"/>
        <family val="2"/>
      </rPr>
      <t>(Gray 1845)</t>
    </r>
  </si>
  <si>
    <r>
      <t xml:space="preserve">Oligosoma stenotis </t>
    </r>
    <r>
      <rPr>
        <sz val="10"/>
        <rFont val="Arial"/>
        <family val="2"/>
      </rPr>
      <t>(Patterson &amp; Daugherty, 1994)</t>
    </r>
  </si>
  <si>
    <r>
      <t xml:space="preserve">Oligosoma striatum </t>
    </r>
    <r>
      <rPr>
        <sz val="10"/>
        <rFont val="Arial"/>
        <family val="2"/>
      </rPr>
      <t>(Buller, 1871)</t>
    </r>
  </si>
  <si>
    <r>
      <t xml:space="preserve">Oligosoma suteri </t>
    </r>
    <r>
      <rPr>
        <sz val="10"/>
        <rFont val="Arial"/>
        <family val="2"/>
      </rPr>
      <t>(Boulenger, 1906)</t>
    </r>
  </si>
  <si>
    <r>
      <t xml:space="preserve">Oligosoma taumakae </t>
    </r>
    <r>
      <rPr>
        <sz val="10"/>
        <rFont val="Arial"/>
        <family val="2"/>
      </rPr>
      <t>Chapple &amp; Patterson 2007</t>
    </r>
  </si>
  <si>
    <r>
      <t xml:space="preserve">Oligosoma townsi </t>
    </r>
    <r>
      <rPr>
        <sz val="10"/>
        <rFont val="Arial"/>
        <family val="2"/>
      </rPr>
      <t>(Chapple, Patterson, Gleeson, Daugherty, Ritchie, 2008)</t>
    </r>
  </si>
  <si>
    <r>
      <t xml:space="preserve">Oligosoma waimatense </t>
    </r>
    <r>
      <rPr>
        <sz val="10"/>
        <rFont val="Arial"/>
        <family val="2"/>
      </rPr>
      <t>(McCann, 1955)</t>
    </r>
  </si>
  <si>
    <r>
      <t xml:space="preserve">Oligosoma whitakeri </t>
    </r>
    <r>
      <rPr>
        <sz val="10"/>
        <rFont val="Arial"/>
        <family val="2"/>
      </rPr>
      <t>(Hardy, 1977)</t>
    </r>
  </si>
  <si>
    <r>
      <t xml:space="preserve">Oligosoma zelandicum </t>
    </r>
    <r>
      <rPr>
        <sz val="10"/>
        <rFont val="Arial"/>
        <family val="2"/>
      </rPr>
      <t>(Gray, 1843)</t>
    </r>
  </si>
  <si>
    <t>Sphenodontidae</t>
  </si>
  <si>
    <t>Cheloniidae</t>
  </si>
  <si>
    <t>Dermochelyidae</t>
  </si>
  <si>
    <t>Laticaudidae</t>
  </si>
  <si>
    <t>Hydrophiidae</t>
  </si>
  <si>
    <t>Actual decline</t>
  </si>
  <si>
    <t>Worse</t>
  </si>
  <si>
    <t>Actual improvement</t>
  </si>
  <si>
    <t>Neutral</t>
  </si>
  <si>
    <t>More knowledge</t>
  </si>
  <si>
    <t>No change</t>
  </si>
  <si>
    <t>New listing</t>
  </si>
  <si>
    <r>
      <t xml:space="preserve">Hoplodactylus kahutarae </t>
    </r>
    <r>
      <rPr>
        <sz val="10"/>
        <rFont val="Arial"/>
        <family val="2"/>
      </rPr>
      <t>Whitaker, 1985</t>
    </r>
  </si>
  <si>
    <t>Aorangi skink</t>
  </si>
  <si>
    <r>
      <t xml:space="preserve">Oligosoma </t>
    </r>
    <r>
      <rPr>
        <sz val="10"/>
        <rFont val="Arial"/>
        <family val="2"/>
      </rPr>
      <t>aff.</t>
    </r>
    <r>
      <rPr>
        <i/>
        <sz val="10"/>
        <rFont val="Arial"/>
        <family val="2"/>
      </rPr>
      <t xml:space="preserve"> ornatum </t>
    </r>
    <r>
      <rPr>
        <sz val="10"/>
        <rFont val="Arial"/>
        <family val="2"/>
      </rPr>
      <t>‘Poor Knights’</t>
    </r>
  </si>
  <si>
    <t>Three Kings skink</t>
  </si>
  <si>
    <t>Hardy's skink</t>
  </si>
  <si>
    <t>Small-eared skink</t>
  </si>
  <si>
    <t>Cupola Basin gecko</t>
  </si>
  <si>
    <r>
      <t xml:space="preserve">Hoplodactylus </t>
    </r>
    <r>
      <rPr>
        <sz val="10"/>
        <rFont val="Arial"/>
        <family val="2"/>
      </rPr>
      <t>aff.</t>
    </r>
    <r>
      <rPr>
        <i/>
        <sz val="10"/>
        <rFont val="Arial"/>
        <family val="2"/>
      </rPr>
      <t xml:space="preserve"> stephensi </t>
    </r>
    <r>
      <rPr>
        <sz val="10"/>
        <rFont val="Arial"/>
        <family val="2"/>
      </rPr>
      <t>‘Coromandel’</t>
    </r>
  </si>
  <si>
    <t>Whirinaki skink</t>
  </si>
  <si>
    <r>
      <t xml:space="preserve">Oligosoma </t>
    </r>
    <r>
      <rPr>
        <sz val="10"/>
        <rFont val="Arial"/>
        <family val="2"/>
      </rPr>
      <t>‘Whirinaki’</t>
    </r>
  </si>
  <si>
    <t>Nevis skink</t>
  </si>
  <si>
    <t>Okuru skink</t>
  </si>
  <si>
    <t>Slight skink</t>
  </si>
  <si>
    <t>Sinbad skink</t>
  </si>
  <si>
    <t>Loggerhead turtle</t>
  </si>
  <si>
    <r>
      <t>Caretta caretta</t>
    </r>
    <r>
      <rPr>
        <sz val="10"/>
        <rFont val="Arial"/>
        <family val="2"/>
      </rPr>
      <t xml:space="preserve"> (Linnaeus, 1758)</t>
    </r>
  </si>
  <si>
    <t>Hawksbill turtle</t>
  </si>
  <si>
    <r>
      <t>Eretmochelys imbricata</t>
    </r>
    <r>
      <rPr>
        <sz val="10"/>
        <rFont val="Arial"/>
        <family val="2"/>
      </rPr>
      <t xml:space="preserve"> (Linnaeus, 1766)</t>
    </r>
  </si>
  <si>
    <r>
      <t xml:space="preserve">Laticauda colubrina </t>
    </r>
    <r>
      <rPr>
        <sz val="10"/>
        <rFont val="Arial"/>
        <family val="2"/>
      </rPr>
      <t>(Schneider, 1799)</t>
    </r>
  </si>
  <si>
    <t>Olive ridley turtle</t>
  </si>
  <si>
    <r>
      <t xml:space="preserve">Lepidochelys olivacea </t>
    </r>
    <r>
      <rPr>
        <sz val="10"/>
        <rFont val="Arial"/>
        <family val="2"/>
      </rPr>
      <t>(Eschscholtz, 1829)</t>
    </r>
  </si>
  <si>
    <t>Green turtle</t>
  </si>
  <si>
    <r>
      <t xml:space="preserve">Chelonia mydas </t>
    </r>
    <r>
      <rPr>
        <sz val="10"/>
        <rFont val="Arial"/>
        <family val="2"/>
      </rPr>
      <t>(Linnaeus, 1758)</t>
    </r>
  </si>
  <si>
    <t>Leatherback turtle</t>
  </si>
  <si>
    <r>
      <t xml:space="preserve">Dermochelys coriacea </t>
    </r>
    <r>
      <rPr>
        <sz val="10"/>
        <rFont val="Arial"/>
        <family val="2"/>
      </rPr>
      <t>(Vandelli, 1761)</t>
    </r>
  </si>
  <si>
    <t>Southern mini gecko</t>
  </si>
  <si>
    <t>Southern North Island forest gecko</t>
  </si>
  <si>
    <t>Central Otago gecko</t>
  </si>
  <si>
    <t>Cascades gecko</t>
  </si>
  <si>
    <t>Okarito gecko</t>
  </si>
  <si>
    <t>Central Canterbury spotted skink</t>
  </si>
  <si>
    <t>Mackenzie Basin spotted skink</t>
  </si>
  <si>
    <t>South Marlborough spotted skink</t>
  </si>
  <si>
    <t>Cromwell gecko</t>
  </si>
  <si>
    <t>Marlborough mini gecko</t>
  </si>
  <si>
    <t>Indeterminate</t>
  </si>
  <si>
    <t>—</t>
  </si>
  <si>
    <t>Coloniser</t>
  </si>
  <si>
    <t>SO</t>
  </si>
  <si>
    <t>De</t>
  </si>
  <si>
    <t>Migrant</t>
  </si>
  <si>
    <t>Sp</t>
  </si>
  <si>
    <t>Declining</t>
  </si>
  <si>
    <t>TO</t>
  </si>
  <si>
    <t>Extinct</t>
  </si>
  <si>
    <t>Nationally Critical</t>
  </si>
  <si>
    <t>RR</t>
  </si>
  <si>
    <t>A (2/1)</t>
  </si>
  <si>
    <t>B (2/1)</t>
  </si>
  <si>
    <t>Recovering</t>
  </si>
  <si>
    <t>Relict</t>
  </si>
  <si>
    <t>Vagrant</t>
  </si>
  <si>
    <t>Relictual</t>
  </si>
  <si>
    <t>E (1/1)</t>
  </si>
  <si>
    <t>DP</t>
  </si>
  <si>
    <t>Nationally Endangered</t>
  </si>
  <si>
    <t>Nationally Vulnerable</t>
  </si>
  <si>
    <t>B</t>
  </si>
  <si>
    <t>Data Deficient</t>
  </si>
  <si>
    <t>Family</t>
  </si>
  <si>
    <t>Naturally Uncommon</t>
  </si>
  <si>
    <t>IE</t>
  </si>
  <si>
    <t>OL</t>
  </si>
  <si>
    <t>C (1/1)</t>
  </si>
  <si>
    <t>Determinate</t>
  </si>
  <si>
    <t/>
  </si>
  <si>
    <t>Decreasing: 10-30 %</t>
  </si>
  <si>
    <t>&gt;100 000 mature individuals</t>
  </si>
  <si>
    <t>Decreasing: 10-70 %</t>
  </si>
  <si>
    <t>&gt;10 000 ha</t>
  </si>
  <si>
    <t>&lt;10% former habitat/5000-20000 mature individuals</t>
  </si>
  <si>
    <t>&lt;10% former habitat/&gt;20000 mature individuals</t>
  </si>
  <si>
    <t>Stable: +/-10 % or Increasing: &gt;10 %</t>
  </si>
  <si>
    <t>1000-5000 mature individuals or &lt;100 ha</t>
  </si>
  <si>
    <t xml:space="preserve">Pygmy gecko </t>
  </si>
  <si>
    <t>5000-20000 mature individuals or &lt;1000 ha</t>
  </si>
  <si>
    <t>Introduced and Naturalised</t>
  </si>
  <si>
    <t>Southern Alps gecko</t>
  </si>
  <si>
    <t>Forest gecko</t>
  </si>
  <si>
    <r>
      <t xml:space="preserve">Hoplodactylus granulatus </t>
    </r>
    <r>
      <rPr>
        <sz val="10"/>
        <rFont val="Arial"/>
        <family val="2"/>
      </rPr>
      <t>(Gray, 1845)</t>
    </r>
  </si>
  <si>
    <t>Common gecko</t>
  </si>
  <si>
    <r>
      <t>Hoplodactylus maculatus</t>
    </r>
    <r>
      <rPr>
        <sz val="10"/>
        <rFont val="Arial"/>
        <family val="2"/>
      </rPr>
      <t xml:space="preserve"> (Gray, 1845)</t>
    </r>
  </si>
  <si>
    <t>Copper skink</t>
  </si>
  <si>
    <t>Eyres skink</t>
  </si>
  <si>
    <t>Common skink clade 2</t>
  </si>
  <si>
    <r>
      <t xml:space="preserve">Oligosoma </t>
    </r>
    <r>
      <rPr>
        <sz val="10"/>
        <rFont val="Arial"/>
        <family val="2"/>
      </rPr>
      <t>aff.</t>
    </r>
    <r>
      <rPr>
        <i/>
        <sz val="10"/>
        <rFont val="Arial"/>
        <family val="2"/>
      </rPr>
      <t xml:space="preserve"> polychroma </t>
    </r>
    <r>
      <rPr>
        <sz val="10"/>
        <rFont val="Arial"/>
        <family val="2"/>
      </rPr>
      <t>Clade 2</t>
    </r>
  </si>
  <si>
    <t>Common skink clade 3</t>
  </si>
  <si>
    <r>
      <t xml:space="preserve">Oligosoma </t>
    </r>
    <r>
      <rPr>
        <sz val="10"/>
        <rFont val="Arial"/>
        <family val="2"/>
      </rPr>
      <t>aff.</t>
    </r>
    <r>
      <rPr>
        <i/>
        <sz val="10"/>
        <rFont val="Arial"/>
        <family val="2"/>
      </rPr>
      <t xml:space="preserve"> polychroma </t>
    </r>
    <r>
      <rPr>
        <sz val="10"/>
        <rFont val="Arial"/>
        <family val="2"/>
      </rPr>
      <t>Clade 3</t>
    </r>
  </si>
  <si>
    <t>Common skink clade 4</t>
  </si>
  <si>
    <r>
      <t xml:space="preserve">Oligosoma </t>
    </r>
    <r>
      <rPr>
        <sz val="10"/>
        <rFont val="Arial"/>
        <family val="2"/>
      </rPr>
      <t>aff.</t>
    </r>
    <r>
      <rPr>
        <i/>
        <sz val="10"/>
        <rFont val="Arial"/>
        <family val="2"/>
      </rPr>
      <t xml:space="preserve"> polychroma </t>
    </r>
    <r>
      <rPr>
        <sz val="10"/>
        <rFont val="Arial"/>
        <family val="2"/>
      </rPr>
      <t>Clade 4</t>
    </r>
  </si>
  <si>
    <t>Common skink clade 5</t>
  </si>
  <si>
    <r>
      <t xml:space="preserve">Oligosoma </t>
    </r>
    <r>
      <rPr>
        <sz val="10"/>
        <rFont val="Arial"/>
        <family val="2"/>
      </rPr>
      <t>aff.</t>
    </r>
    <r>
      <rPr>
        <i/>
        <sz val="10"/>
        <rFont val="Arial"/>
        <family val="2"/>
      </rPr>
      <t xml:space="preserve"> polychroma </t>
    </r>
    <r>
      <rPr>
        <sz val="10"/>
        <rFont val="Arial"/>
        <family val="2"/>
      </rPr>
      <t>Clade 5</t>
    </r>
  </si>
  <si>
    <t>Cryptic skink</t>
  </si>
  <si>
    <t>McCann's skink</t>
  </si>
  <si>
    <t>Chatham Islands skink</t>
  </si>
  <si>
    <t>Southern skink</t>
  </si>
  <si>
    <t>Common skink</t>
  </si>
  <si>
    <t>Shore skink</t>
  </si>
  <si>
    <t>Brown skink</t>
  </si>
  <si>
    <t>Yellow-bellied sea-snake</t>
  </si>
  <si>
    <r>
      <t xml:space="preserve">Pelamis platurus </t>
    </r>
    <r>
      <rPr>
        <sz val="10"/>
        <rFont val="Arial"/>
        <family val="2"/>
      </rPr>
      <t>(Linnaeus, 1766)</t>
    </r>
  </si>
  <si>
    <r>
      <t xml:space="preserve">Laticauda saintgironsi </t>
    </r>
    <r>
      <rPr>
        <sz val="10"/>
        <rFont val="Arial"/>
        <family val="2"/>
      </rPr>
      <t>Cogger &amp; Heatwole, 2005</t>
    </r>
  </si>
  <si>
    <t>Rainbow/plague skink</t>
  </si>
  <si>
    <t>Mokopirirakau "Open Bay Islands"</t>
  </si>
  <si>
    <t>Mokopirirakau "southern forest"</t>
  </si>
  <si>
    <t>Oligosoma grande Gray, 1845</t>
  </si>
  <si>
    <t>Oligosoma otagense McCann, 1955</t>
  </si>
  <si>
    <t>Oligosoma whitakeri Hardy, 1977</t>
  </si>
  <si>
    <t>Toropuku "Coromandel"</t>
  </si>
  <si>
    <t>Mokopirirakau "Roys Peak"</t>
  </si>
  <si>
    <t>Mokopirirakau cryptozoicus Jewell &amp; Leschen, 2004</t>
  </si>
  <si>
    <t>Mokopirirakau kahutarae Whitaker, 1985</t>
  </si>
  <si>
    <t>Naultinus rudis Fischer, 1882</t>
  </si>
  <si>
    <t>Naultinus tuberculatus McCann, 1955</t>
  </si>
  <si>
    <t>Oligosoma aff. chloronoton "West Otago"</t>
  </si>
  <si>
    <t>Oligosoma aff. infrapunctatum "Southern North Island"</t>
  </si>
  <si>
    <t>Oligosoma aff. lineoocellatum "central Canterbury"</t>
  </si>
  <si>
    <t>Oligosoma aff. lineoocellatum "Mackenzie Basin"</t>
  </si>
  <si>
    <t>Oligosoma aff. lineoocellatum "South Marlborough"</t>
  </si>
  <si>
    <t>Oligosoma homalonotum Boulenger, 1906</t>
  </si>
  <si>
    <t>Oligosoma levidensum Chapple, Patterson, Bell &amp; Daugherty, 2008</t>
  </si>
  <si>
    <t>Oligosoma microlepis Patterson &amp; Daugherty, 1990</t>
  </si>
  <si>
    <t>Oligosoma waimatense McCann, 1955</t>
  </si>
  <si>
    <t>Toropuku stephensi Robb, 1980</t>
  </si>
  <si>
    <t>Tukutuku rakiurae Thomas, 1981</t>
  </si>
  <si>
    <t>Dactylocnemis "Matapia Island"</t>
  </si>
  <si>
    <t>Dactylocnemis "North Cape"</t>
  </si>
  <si>
    <t>Mokopirirakau "Cascades"</t>
  </si>
  <si>
    <t>Mokopirirakau "southern North Island"</t>
  </si>
  <si>
    <t>Mokopirirakau granulatus Gray, 1845</t>
  </si>
  <si>
    <t>Naultinus "North Cape"</t>
  </si>
  <si>
    <t>Naultinus gemmeus McCann, 1955</t>
  </si>
  <si>
    <t>Naultinus manukanus McCann, 1955</t>
  </si>
  <si>
    <t>Oligosoma aff. longipes "southern"</t>
  </si>
  <si>
    <t>Oligosoma aff. smithi ‘"Three Kings, Te Paki, Western Northland"</t>
  </si>
  <si>
    <t>Oligosoma chloronoton Hardy, 1977</t>
  </si>
  <si>
    <t>Oligosoma inconspicuum Patterson &amp; Daugherty, 1990</t>
  </si>
  <si>
    <t>Oligosoma infrapunctatum Boulenger, 1887</t>
  </si>
  <si>
    <t>Oligosoma ornatum Gray, 1843</t>
  </si>
  <si>
    <t>Oligosoma striatum Buller, 1871</t>
  </si>
  <si>
    <t>Oligosoma zelandicum Gray, 1843</t>
  </si>
  <si>
    <t>Woodworthia "Otago large"</t>
  </si>
  <si>
    <t>Mokopirirakau nebulosus McCann, 1955</t>
  </si>
  <si>
    <t>Oligosoma alani Robb, 1970</t>
  </si>
  <si>
    <t>Oligosoma macgregori Robb, 1975</t>
  </si>
  <si>
    <t>Oligosoma townsi Chapple, Patterson, Gleeson, Daugherty, Ritchie, 2008</t>
  </si>
  <si>
    <t>Dactylocnemis pacificus Gray, 1842</t>
  </si>
  <si>
    <t>Hoplodactylus duvaucelii Duméril &amp; Bibron, 1836</t>
  </si>
  <si>
    <t>Oligosoma acrinasum Hardy, 1977</t>
  </si>
  <si>
    <t>Oligosoma aff. infrapunctatum "crenulate"</t>
  </si>
  <si>
    <t>Oligosoma lineoocellatum Duméril &amp; Duméril, 1851</t>
  </si>
  <si>
    <t>Oligosoma moco Duméril &amp; Bibron, 1839</t>
  </si>
  <si>
    <t>Oligosoma nigriplantare Peters, 1873</t>
  </si>
  <si>
    <t>Oligosoma oliveri McCann, 1955</t>
  </si>
  <si>
    <t>Oligosoma suteri Boulenger, 1906</t>
  </si>
  <si>
    <t>Sphenodon punctatus Gray, 1842</t>
  </si>
  <si>
    <t>Woodworthia chrysosiretica Robb, 1980</t>
  </si>
  <si>
    <t>Dactylocnemis "Mokohinau"</t>
  </si>
  <si>
    <t>Dactylocnemis "Poor Knights"</t>
  </si>
  <si>
    <t>Dactylocnemis "Three Kings"</t>
  </si>
  <si>
    <t>Oligosoma aff. ornatum "Poor Knights"</t>
  </si>
  <si>
    <t>Oligosoma fallai McCann, 1955</t>
  </si>
  <si>
    <t>Oligosoma hardyi Chapple, Patterson, Bell &amp; Daugherty, 2008</t>
  </si>
  <si>
    <t>Qualifiers</t>
  </si>
  <si>
    <r>
      <t xml:space="preserve">Oligosoma </t>
    </r>
    <r>
      <rPr>
        <sz val="10"/>
        <rFont val="Arial"/>
        <family val="2"/>
      </rPr>
      <t>aff.</t>
    </r>
    <r>
      <rPr>
        <i/>
        <sz val="10"/>
        <rFont val="Arial"/>
        <family val="2"/>
      </rPr>
      <t xml:space="preserve"> inconspicuum </t>
    </r>
    <r>
      <rPr>
        <sz val="10"/>
        <rFont val="Arial"/>
        <family val="2"/>
      </rPr>
      <t>‘Te Kakahu’</t>
    </r>
  </si>
  <si>
    <r>
      <t xml:space="preserve">Hoplodactylus </t>
    </r>
    <r>
      <rPr>
        <sz val="10"/>
        <rFont val="Arial"/>
        <family val="2"/>
      </rPr>
      <t>aff.</t>
    </r>
    <r>
      <rPr>
        <i/>
        <sz val="10"/>
        <rFont val="Arial"/>
        <family val="2"/>
      </rPr>
      <t xml:space="preserve"> granulatus </t>
    </r>
    <r>
      <rPr>
        <sz val="10"/>
        <rFont val="Arial"/>
        <family val="2"/>
      </rPr>
      <t>‘Open Bay Islands’</t>
    </r>
  </si>
  <si>
    <r>
      <t xml:space="preserve">Hoplodactylus </t>
    </r>
    <r>
      <rPr>
        <sz val="10"/>
        <rFont val="Arial"/>
        <family val="2"/>
      </rPr>
      <t>aff.</t>
    </r>
    <r>
      <rPr>
        <i/>
        <sz val="10"/>
        <rFont val="Arial"/>
        <family val="2"/>
      </rPr>
      <t xml:space="preserve"> granulatus </t>
    </r>
    <r>
      <rPr>
        <sz val="10"/>
        <rFont val="Arial"/>
        <family val="2"/>
      </rPr>
      <t>‘Cascades’</t>
    </r>
  </si>
  <si>
    <r>
      <t xml:space="preserve">Hoplodactylus </t>
    </r>
    <r>
      <rPr>
        <sz val="10"/>
        <rFont val="Arial"/>
        <family val="2"/>
      </rPr>
      <t>aff.</t>
    </r>
    <r>
      <rPr>
        <i/>
        <sz val="10"/>
        <rFont val="Arial"/>
        <family val="2"/>
      </rPr>
      <t xml:space="preserve"> granulatus </t>
    </r>
    <r>
      <rPr>
        <sz val="10"/>
        <rFont val="Arial"/>
        <family val="2"/>
      </rPr>
      <t>‘Roys Peak’</t>
    </r>
  </si>
  <si>
    <r>
      <t xml:space="preserve">Hoplodactylus </t>
    </r>
    <r>
      <rPr>
        <sz val="10"/>
        <rFont val="Arial"/>
        <family val="2"/>
      </rPr>
      <t>aff.</t>
    </r>
    <r>
      <rPr>
        <i/>
        <sz val="10"/>
        <rFont val="Arial"/>
        <family val="2"/>
      </rPr>
      <t xml:space="preserve"> granulatus </t>
    </r>
    <r>
      <rPr>
        <sz val="10"/>
        <rFont val="Arial"/>
        <family val="2"/>
      </rPr>
      <t>‘southern forest’</t>
    </r>
  </si>
  <si>
    <r>
      <t xml:space="preserve">Hoplodactylus </t>
    </r>
    <r>
      <rPr>
        <sz val="10"/>
        <rFont val="Arial"/>
        <family val="2"/>
      </rPr>
      <t>aff.</t>
    </r>
    <r>
      <rPr>
        <i/>
        <sz val="10"/>
        <rFont val="Arial"/>
        <family val="2"/>
      </rPr>
      <t xml:space="preserve"> maculatus </t>
    </r>
    <r>
      <rPr>
        <sz val="10"/>
        <rFont val="Arial"/>
        <family val="2"/>
      </rPr>
      <t>‘Canterbury’</t>
    </r>
  </si>
  <si>
    <r>
      <t xml:space="preserve">Hoplodactylus </t>
    </r>
    <r>
      <rPr>
        <sz val="10"/>
        <rFont val="Arial"/>
        <family val="2"/>
      </rPr>
      <t>aff.</t>
    </r>
    <r>
      <rPr>
        <i/>
        <sz val="10"/>
        <rFont val="Arial"/>
        <family val="2"/>
      </rPr>
      <t xml:space="preserve"> maculatus </t>
    </r>
    <r>
      <rPr>
        <sz val="10"/>
        <rFont val="Arial"/>
        <family val="2"/>
      </rPr>
      <t>‘Otago large’</t>
    </r>
  </si>
  <si>
    <r>
      <t xml:space="preserve">Hoplodactylus </t>
    </r>
    <r>
      <rPr>
        <sz val="10"/>
        <rFont val="Arial"/>
        <family val="2"/>
      </rPr>
      <t>aff.</t>
    </r>
    <r>
      <rPr>
        <i/>
        <sz val="10"/>
        <rFont val="Arial"/>
        <family val="2"/>
      </rPr>
      <t xml:space="preserve"> pacificus </t>
    </r>
    <r>
      <rPr>
        <sz val="10"/>
        <rFont val="Arial"/>
        <family val="2"/>
      </rPr>
      <t>‘Matapia Island’</t>
    </r>
  </si>
  <si>
    <r>
      <t xml:space="preserve">Hoplodactylus </t>
    </r>
    <r>
      <rPr>
        <sz val="10"/>
        <rFont val="Arial"/>
        <family val="2"/>
      </rPr>
      <t>aff.</t>
    </r>
    <r>
      <rPr>
        <i/>
        <sz val="10"/>
        <rFont val="Arial"/>
        <family val="2"/>
      </rPr>
      <t xml:space="preserve"> pacificus</t>
    </r>
    <r>
      <rPr>
        <sz val="10"/>
        <rFont val="Arial"/>
        <family val="2"/>
      </rPr>
      <t xml:space="preserve"> ‘North Cape’</t>
    </r>
  </si>
  <si>
    <r>
      <t xml:space="preserve">Naultinus e. elegans </t>
    </r>
    <r>
      <rPr>
        <sz val="10"/>
        <rFont val="Arial"/>
        <family val="2"/>
      </rPr>
      <t>Gray, 1842</t>
    </r>
  </si>
  <si>
    <r>
      <t xml:space="preserve">Naultinus e. punctatus </t>
    </r>
    <r>
      <rPr>
        <sz val="10"/>
        <rFont val="Arial"/>
        <family val="2"/>
      </rPr>
      <t>Gray, 1842</t>
    </r>
  </si>
  <si>
    <r>
      <t xml:space="preserve">Oligosoma </t>
    </r>
    <r>
      <rPr>
        <sz val="10"/>
        <rFont val="Arial"/>
        <family val="2"/>
      </rPr>
      <t>aff.</t>
    </r>
    <r>
      <rPr>
        <i/>
        <sz val="10"/>
        <rFont val="Arial"/>
        <family val="2"/>
      </rPr>
      <t xml:space="preserve"> inconspicuum </t>
    </r>
    <r>
      <rPr>
        <sz val="10"/>
        <rFont val="Arial"/>
        <family val="2"/>
      </rPr>
      <t>‘Burgan’</t>
    </r>
  </si>
  <si>
    <r>
      <t xml:space="preserve">Hoplodactylus duvaucelii </t>
    </r>
    <r>
      <rPr>
        <sz val="10"/>
        <rFont val="Arial"/>
        <family val="2"/>
      </rPr>
      <t>(Dume´ril &amp; Bibron, 1836)</t>
    </r>
  </si>
  <si>
    <r>
      <t xml:space="preserve">Hoplodactylus </t>
    </r>
    <r>
      <rPr>
        <sz val="10"/>
        <rFont val="Arial"/>
        <family val="2"/>
      </rPr>
      <t>aff.</t>
    </r>
    <r>
      <rPr>
        <i/>
        <sz val="10"/>
        <rFont val="Arial"/>
        <family val="2"/>
      </rPr>
      <t xml:space="preserve"> maculatus </t>
    </r>
    <r>
      <rPr>
        <sz val="10"/>
        <rFont val="Arial"/>
        <family val="2"/>
      </rPr>
      <t>‘Kaikouras’</t>
    </r>
  </si>
  <si>
    <r>
      <t xml:space="preserve">Hoplodactylus </t>
    </r>
    <r>
      <rPr>
        <sz val="10"/>
        <rFont val="Arial"/>
        <family val="2"/>
      </rPr>
      <t>aff.</t>
    </r>
    <r>
      <rPr>
        <i/>
        <sz val="10"/>
        <rFont val="Arial"/>
        <family val="2"/>
      </rPr>
      <t xml:space="preserve"> maculatus </t>
    </r>
    <r>
      <rPr>
        <sz val="10"/>
        <rFont val="Arial"/>
        <family val="2"/>
      </rPr>
      <t>‘Mount Arthur’</t>
    </r>
  </si>
  <si>
    <r>
      <t xml:space="preserve">Hoplodactylus </t>
    </r>
    <r>
      <rPr>
        <sz val="10"/>
        <rFont val="Arial"/>
        <family val="2"/>
      </rPr>
      <t>aff.</t>
    </r>
    <r>
      <rPr>
        <i/>
        <sz val="10"/>
        <rFont val="Arial"/>
        <family val="2"/>
      </rPr>
      <t xml:space="preserve"> pacificus </t>
    </r>
    <r>
      <rPr>
        <sz val="10"/>
        <rFont val="Arial"/>
        <family val="2"/>
      </rPr>
      <t>‘Mokohinau’</t>
    </r>
  </si>
  <si>
    <r>
      <t xml:space="preserve">Hoplodactylus </t>
    </r>
    <r>
      <rPr>
        <sz val="10"/>
        <rFont val="Arial"/>
        <family val="2"/>
      </rPr>
      <t>aff.</t>
    </r>
    <r>
      <rPr>
        <i/>
        <sz val="10"/>
        <rFont val="Arial"/>
        <family val="2"/>
      </rPr>
      <t xml:space="preserve"> pacificus </t>
    </r>
    <r>
      <rPr>
        <sz val="10"/>
        <rFont val="Arial"/>
        <family val="2"/>
      </rPr>
      <t>‘Poor Knights’</t>
    </r>
  </si>
  <si>
    <r>
      <t xml:space="preserve">Hoplodactylus </t>
    </r>
    <r>
      <rPr>
        <sz val="10"/>
        <rFont val="Arial"/>
        <family val="2"/>
      </rPr>
      <t>aff.</t>
    </r>
    <r>
      <rPr>
        <i/>
        <sz val="10"/>
        <rFont val="Arial"/>
        <family val="2"/>
      </rPr>
      <t xml:space="preserve"> pacificus</t>
    </r>
    <r>
      <rPr>
        <sz val="10"/>
        <rFont val="Arial"/>
        <family val="2"/>
      </rPr>
      <t xml:space="preserve"> ‘Three Kings’</t>
    </r>
  </si>
  <si>
    <r>
      <t xml:space="preserve">Hoplodactylus </t>
    </r>
    <r>
      <rPr>
        <sz val="10"/>
        <rFont val="Arial"/>
        <family val="2"/>
      </rPr>
      <t>aff.</t>
    </r>
    <r>
      <rPr>
        <i/>
        <sz val="10"/>
        <rFont val="Arial"/>
        <family val="2"/>
      </rPr>
      <t xml:space="preserve"> granulatus </t>
    </r>
    <r>
      <rPr>
        <sz val="10"/>
        <rFont val="Arial"/>
        <family val="2"/>
      </rPr>
      <t>‘Cupola’</t>
    </r>
  </si>
  <si>
    <r>
      <t xml:space="preserve">Hoplodactylus </t>
    </r>
    <r>
      <rPr>
        <sz val="10"/>
        <rFont val="Arial"/>
        <family val="2"/>
      </rPr>
      <t>aff.</t>
    </r>
    <r>
      <rPr>
        <i/>
        <sz val="10"/>
        <rFont val="Arial"/>
        <family val="2"/>
      </rPr>
      <t xml:space="preserve"> granulatus </t>
    </r>
    <r>
      <rPr>
        <sz val="10"/>
        <rFont val="Arial"/>
        <family val="2"/>
      </rPr>
      <t>‘Okarito’</t>
    </r>
  </si>
  <si>
    <r>
      <t xml:space="preserve">Oligosoma </t>
    </r>
    <r>
      <rPr>
        <sz val="10"/>
        <rFont val="Arial"/>
        <family val="2"/>
      </rPr>
      <t>aff.</t>
    </r>
    <r>
      <rPr>
        <i/>
        <sz val="10"/>
        <rFont val="Arial"/>
        <family val="2"/>
      </rPr>
      <t xml:space="preserve"> inconspicuum </t>
    </r>
    <r>
      <rPr>
        <sz val="10"/>
        <rFont val="Arial"/>
        <family val="2"/>
      </rPr>
      <t>‘Nevis’</t>
    </r>
  </si>
  <si>
    <r>
      <t xml:space="preserve">Hoplodactylus </t>
    </r>
    <r>
      <rPr>
        <sz val="10"/>
        <rFont val="Arial"/>
        <family val="2"/>
      </rPr>
      <t>aff.</t>
    </r>
    <r>
      <rPr>
        <i/>
        <sz val="10"/>
        <rFont val="Arial"/>
        <family val="2"/>
      </rPr>
      <t xml:space="preserve"> chrysosireticus </t>
    </r>
    <r>
      <rPr>
        <sz val="10"/>
        <rFont val="Arial"/>
        <family val="2"/>
      </rPr>
      <t>‘southern mini’</t>
    </r>
  </si>
  <si>
    <r>
      <t xml:space="preserve">Hoplodactylus </t>
    </r>
    <r>
      <rPr>
        <sz val="10"/>
        <rFont val="Arial"/>
        <family val="2"/>
      </rPr>
      <t>aff.</t>
    </r>
    <r>
      <rPr>
        <i/>
        <sz val="10"/>
        <rFont val="Arial"/>
        <family val="2"/>
      </rPr>
      <t xml:space="preserve"> granulatus </t>
    </r>
    <r>
      <rPr>
        <sz val="10"/>
        <rFont val="Arial"/>
        <family val="2"/>
      </rPr>
      <t>‘southern North Island’</t>
    </r>
  </si>
  <si>
    <r>
      <t xml:space="preserve">Hoplodactylus </t>
    </r>
    <r>
      <rPr>
        <sz val="10"/>
        <rFont val="Arial"/>
        <family val="2"/>
      </rPr>
      <t>aff.</t>
    </r>
    <r>
      <rPr>
        <i/>
        <sz val="10"/>
        <rFont val="Arial"/>
        <family val="2"/>
      </rPr>
      <t xml:space="preserve"> maculatus </t>
    </r>
    <r>
      <rPr>
        <sz val="10"/>
        <rFont val="Arial"/>
        <family val="2"/>
      </rPr>
      <t>‘Central Otago’</t>
    </r>
  </si>
  <si>
    <r>
      <t xml:space="preserve">Hoplodactylus </t>
    </r>
    <r>
      <rPr>
        <sz val="10"/>
        <rFont val="Arial"/>
        <family val="2"/>
      </rPr>
      <t>aff.</t>
    </r>
    <r>
      <rPr>
        <i/>
        <sz val="10"/>
        <rFont val="Arial"/>
        <family val="2"/>
      </rPr>
      <t xml:space="preserve"> maculatus </t>
    </r>
    <r>
      <rPr>
        <sz val="10"/>
        <rFont val="Arial"/>
        <family val="2"/>
      </rPr>
      <t>‘Cromwell’</t>
    </r>
  </si>
  <si>
    <r>
      <t xml:space="preserve">Hoplodactylus </t>
    </r>
    <r>
      <rPr>
        <sz val="10"/>
        <rFont val="Arial"/>
        <family val="2"/>
      </rPr>
      <t>aff.</t>
    </r>
    <r>
      <rPr>
        <i/>
        <sz val="10"/>
        <rFont val="Arial"/>
        <family val="2"/>
      </rPr>
      <t xml:space="preserve"> maculatus </t>
    </r>
    <r>
      <rPr>
        <sz val="10"/>
        <rFont val="Arial"/>
        <family val="2"/>
      </rPr>
      <t>‘Marlborough mini’</t>
    </r>
  </si>
  <si>
    <r>
      <t xml:space="preserve">Hoplodactylus </t>
    </r>
    <r>
      <rPr>
        <sz val="10"/>
        <rFont val="Arial"/>
        <family val="2"/>
      </rPr>
      <t>aff.</t>
    </r>
    <r>
      <rPr>
        <i/>
        <sz val="10"/>
        <rFont val="Arial"/>
        <family val="2"/>
      </rPr>
      <t xml:space="preserve"> maculatus </t>
    </r>
    <r>
      <rPr>
        <sz val="10"/>
        <rFont val="Arial"/>
        <family val="2"/>
      </rPr>
      <t>‘pygmy’</t>
    </r>
  </si>
  <si>
    <r>
      <t xml:space="preserve">Hoplodactylus </t>
    </r>
    <r>
      <rPr>
        <sz val="10"/>
        <rFont val="Arial"/>
        <family val="2"/>
      </rPr>
      <t>aff.</t>
    </r>
    <r>
      <rPr>
        <i/>
        <sz val="10"/>
        <rFont val="Arial"/>
        <family val="2"/>
      </rPr>
      <t xml:space="preserve"> maculatus </t>
    </r>
    <r>
      <rPr>
        <sz val="10"/>
        <rFont val="Arial"/>
        <family val="2"/>
      </rPr>
      <t>‘Southern Alps’</t>
    </r>
  </si>
  <si>
    <r>
      <t xml:space="preserve">Oligosoma </t>
    </r>
    <r>
      <rPr>
        <sz val="10"/>
        <rFont val="Arial"/>
        <family val="2"/>
      </rPr>
      <t>aff.</t>
    </r>
    <r>
      <rPr>
        <i/>
        <sz val="10"/>
        <rFont val="Arial"/>
        <family val="2"/>
      </rPr>
      <t xml:space="preserve"> inconspicuum </t>
    </r>
    <r>
      <rPr>
        <sz val="10"/>
        <rFont val="Arial"/>
        <family val="2"/>
      </rPr>
      <t>‘Eyres’</t>
    </r>
  </si>
  <si>
    <t>Lampropholis delicata</t>
  </si>
  <si>
    <t>Coromandel striped gecko</t>
  </si>
  <si>
    <t>Not in previous ;list</t>
  </si>
  <si>
    <t>New Zealand threat classification system</t>
  </si>
  <si>
    <t>The New Zealand threat classification system describes the process for assessing the conservation status of New Zealand's biota using the criteria described in the New Zealand Threat Classification System manual (Townsend et al. 2008). Expert panels are formed to assess the conservation status of groups of organisms on a three-yearly cycle. The system is administered by the New Zealand Department of Conservation. A PDF of the New Zealand Threat Classification System manual is available on-line at</t>
  </si>
  <si>
    <t>http://internet/publications/conservation/nz-threat-classification-system/nz-threat-classification-system-manual-2008/</t>
  </si>
  <si>
    <t>ISSN 2324–1713 (web PDF)</t>
  </si>
  <si>
    <t>Panel members</t>
  </si>
  <si>
    <t>Contact</t>
  </si>
  <si>
    <t>To discuss any matter relating to the 2012 review of the conservation status of New Zealand vascular plants, please contact:</t>
  </si>
  <si>
    <t>ThreatStatus@doc.govt.nz</t>
  </si>
  <si>
    <t>Conservation status of New Zealand reptiles, 2012</t>
  </si>
  <si>
    <t>The conservation status of all known New Zealand reptile taxa at the rank of species and below was reassessed in 2012. The full list, along with a statistical summary and brief notes on the most important changes, has been published on-line in PDF format. This 2012 list replaces all previous NZTCS lists for reptiles.</t>
  </si>
  <si>
    <t>Hitchmough R, Anderson P, Barr B, Monks J, Lettink M, Reardon J, Tocher M, Whitaker A. 2013. Conservation status of New Zealand reptiles, 2012</t>
  </si>
  <si>
    <t>http://www.doc.govt.nz/publications/science-and-technical/products/series/new-zealand-threat-classification-series/</t>
  </si>
  <si>
    <t>ISBN 978–0–478–14988–3 (web PDF)</t>
  </si>
  <si>
    <t>Dr James Reardon, Department of Conservation</t>
  </si>
  <si>
    <t>Dr Marieke Lettink, Fauna Finders, Christchurch</t>
  </si>
  <si>
    <t>Dr Mandy Tocher, Wildland Consultants, Dunedin</t>
  </si>
  <si>
    <t>Tony Whitaker MNZM, Whitaker Consultants, Nelson</t>
  </si>
  <si>
    <t>Dr Rod Hitchmough (Chair), Department of Conservation, Wellington</t>
  </si>
  <si>
    <t>Peter Anderson, Auckland Council, Auckland</t>
  </si>
  <si>
    <t>Ben Barr, NorthTec, Whangarei</t>
  </si>
  <si>
    <t>Dr Jo Monks, Department of Conservation, Christchurch</t>
  </si>
  <si>
    <t>Qualifier</t>
  </si>
  <si>
    <t>Name</t>
  </si>
  <si>
    <t>Conservation Dependent</t>
  </si>
  <si>
    <t>Designated</t>
  </si>
  <si>
    <t>Data Poor</t>
  </si>
  <si>
    <t>EF</t>
  </si>
  <si>
    <t>Extreme Fluctuation</t>
  </si>
  <si>
    <t>EW</t>
  </si>
  <si>
    <t>Extinct in the Wild</t>
  </si>
  <si>
    <t>Island Endemic</t>
  </si>
  <si>
    <t>Inc</t>
  </si>
  <si>
    <t>Increasing</t>
  </si>
  <si>
    <t>One Location</t>
  </si>
  <si>
    <t>Partial Decline</t>
  </si>
  <si>
    <t>RF</t>
  </si>
  <si>
    <t>Recruitment Failure</t>
  </si>
  <si>
    <t>Range Restricted</t>
  </si>
  <si>
    <t>Secure Overseas</t>
  </si>
  <si>
    <t>Sparse</t>
  </si>
  <si>
    <t>St</t>
  </si>
  <si>
    <t>Stable</t>
  </si>
  <si>
    <t>Threatened Overseas</t>
  </si>
  <si>
    <t>Status_change_current</t>
  </si>
  <si>
    <t>Reason_for_change_current</t>
  </si>
  <si>
    <t>Reinterpretation of data</t>
  </si>
  <si>
    <t>N/A</t>
  </si>
  <si>
    <t>Criteria</t>
  </si>
</sst>
</file>

<file path=xl/styles.xml><?xml version="1.0" encoding="utf-8"?>
<styleSheet xmlns="http://schemas.openxmlformats.org/spreadsheetml/2006/main">
  <fonts count="18">
    <font>
      <sz val="11"/>
      <color indexed="8"/>
      <name val="Helvetica Neue"/>
    </font>
    <font>
      <sz val="8"/>
      <name val="Helvetica Neue"/>
    </font>
    <font>
      <sz val="10"/>
      <name val="Verdana"/>
      <family val="2"/>
    </font>
    <font>
      <sz val="10"/>
      <color indexed="8"/>
      <name val="Arial"/>
      <family val="2"/>
    </font>
    <font>
      <sz val="11"/>
      <color indexed="8"/>
      <name val="Arial"/>
      <family val="2"/>
    </font>
    <font>
      <sz val="10"/>
      <color indexed="8"/>
      <name val="Arial"/>
      <family val="2"/>
    </font>
    <font>
      <b/>
      <sz val="10"/>
      <color indexed="8"/>
      <name val="Arial"/>
      <family val="2"/>
    </font>
    <font>
      <sz val="10"/>
      <color indexed="10"/>
      <name val="Arial"/>
      <family val="2"/>
    </font>
    <font>
      <i/>
      <sz val="10"/>
      <name val="Arial"/>
      <family val="2"/>
    </font>
    <font>
      <i/>
      <sz val="10"/>
      <color indexed="10"/>
      <name val="Arial"/>
      <family val="2"/>
    </font>
    <font>
      <sz val="10"/>
      <name val="Arial"/>
      <family val="2"/>
    </font>
    <font>
      <b/>
      <sz val="10"/>
      <color indexed="10"/>
      <name val="Arial"/>
      <family val="2"/>
    </font>
    <font>
      <b/>
      <sz val="11"/>
      <color indexed="8"/>
      <name val="Helvetica Neue"/>
    </font>
    <font>
      <u/>
      <sz val="11"/>
      <color theme="10"/>
      <name val="Helvetica Neue"/>
    </font>
    <font>
      <b/>
      <sz val="11"/>
      <color indexed="8"/>
      <name val="Arial"/>
      <family val="2"/>
    </font>
    <font>
      <u/>
      <sz val="11"/>
      <color theme="10"/>
      <name val="Arial"/>
      <family val="2"/>
    </font>
    <font>
      <sz val="11"/>
      <name val="Arial"/>
      <family val="2"/>
    </font>
    <font>
      <sz val="10"/>
      <name val="Verdana"/>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applyNumberFormat="0" applyFill="0" applyBorder="0" applyProtection="0">
      <alignment vertical="top"/>
    </xf>
    <xf numFmtId="0" fontId="13" fillId="0" borderId="0" applyNumberFormat="0" applyFill="0" applyBorder="0" applyAlignment="0" applyProtection="0">
      <alignment vertical="top"/>
    </xf>
    <xf numFmtId="0" fontId="2" fillId="0" borderId="0"/>
    <xf numFmtId="0" fontId="3" fillId="0" borderId="0"/>
    <xf numFmtId="0" fontId="3" fillId="0" borderId="0"/>
    <xf numFmtId="0" fontId="17" fillId="0" borderId="0"/>
  </cellStyleXfs>
  <cellXfs count="24">
    <xf numFmtId="0" fontId="0" fillId="0" borderId="0" xfId="0" applyAlignment="1"/>
    <xf numFmtId="0" fontId="7" fillId="0" borderId="1" xfId="0" applyNumberFormat="1" applyFont="1" applyFill="1" applyBorder="1" applyAlignment="1">
      <alignment vertical="top" wrapText="1"/>
    </xf>
    <xf numFmtId="0" fontId="11" fillId="0" borderId="1" xfId="0" applyNumberFormat="1" applyFont="1" applyFill="1" applyBorder="1" applyAlignment="1" applyProtection="1">
      <alignment vertical="top" wrapText="1"/>
      <protection locked="0"/>
    </xf>
    <xf numFmtId="0" fontId="11" fillId="0" borderId="1" xfId="0" applyNumberFormat="1" applyFont="1" applyFill="1" applyBorder="1" applyAlignment="1" applyProtection="1">
      <alignment horizontal="center" vertical="top" wrapText="1"/>
      <protection locked="0"/>
    </xf>
    <xf numFmtId="0" fontId="5" fillId="0" borderId="1" xfId="3" applyFont="1" applyFill="1" applyBorder="1" applyAlignment="1">
      <alignment vertical="top" wrapText="1"/>
    </xf>
    <xf numFmtId="0" fontId="9" fillId="0" borderId="1" xfId="0" applyNumberFormat="1" applyFont="1" applyFill="1" applyBorder="1" applyAlignment="1">
      <alignment vertical="top" wrapText="1"/>
    </xf>
    <xf numFmtId="0" fontId="5" fillId="0" borderId="1" xfId="0" applyFont="1" applyFill="1" applyBorder="1" applyAlignment="1">
      <alignment vertical="top" wrapText="1"/>
    </xf>
    <xf numFmtId="0" fontId="7" fillId="0" borderId="1" xfId="0" applyNumberFormat="1" applyFont="1" applyFill="1" applyBorder="1" applyAlignment="1" applyProtection="1">
      <alignment vertical="top" wrapText="1"/>
      <protection locked="0"/>
    </xf>
    <xf numFmtId="0" fontId="10" fillId="0" borderId="1" xfId="0" applyFont="1" applyFill="1" applyBorder="1" applyAlignment="1">
      <alignment vertical="top" wrapText="1"/>
    </xf>
    <xf numFmtId="0" fontId="10" fillId="0" borderId="1" xfId="0" applyFont="1" applyFill="1" applyBorder="1" applyAlignment="1">
      <alignment vertical="top"/>
    </xf>
    <xf numFmtId="0" fontId="8" fillId="0" borderId="0" xfId="0" applyFont="1" applyAlignment="1"/>
    <xf numFmtId="0" fontId="14" fillId="2" borderId="0" xfId="0" applyFont="1" applyFill="1" applyAlignment="1">
      <alignment vertical="top" wrapText="1"/>
    </xf>
    <xf numFmtId="0" fontId="4" fillId="2" borderId="0" xfId="0" applyFont="1" applyFill="1" applyAlignment="1">
      <alignment vertical="top" wrapText="1"/>
    </xf>
    <xf numFmtId="0" fontId="15" fillId="2" borderId="0" xfId="1" applyFont="1" applyFill="1" applyAlignment="1">
      <alignment vertical="top" wrapText="1"/>
    </xf>
    <xf numFmtId="0" fontId="13" fillId="2" borderId="0" xfId="1" applyFont="1" applyFill="1" applyAlignment="1">
      <alignment vertical="top" wrapText="1"/>
    </xf>
    <xf numFmtId="0" fontId="16" fillId="2" borderId="0" xfId="1" applyFont="1" applyFill="1" applyAlignment="1">
      <alignment vertical="top" wrapText="1"/>
    </xf>
    <xf numFmtId="0" fontId="13" fillId="2" borderId="0" xfId="1" applyFill="1" applyAlignment="1">
      <alignment vertical="top" wrapText="1"/>
    </xf>
    <xf numFmtId="0" fontId="12" fillId="0" borderId="0" xfId="0" applyFont="1" applyAlignment="1"/>
    <xf numFmtId="0" fontId="0" fillId="0" borderId="0" xfId="0" applyAlignment="1"/>
    <xf numFmtId="0" fontId="6" fillId="0" borderId="0" xfId="4" applyFont="1" applyFill="1" applyBorder="1" applyAlignment="1">
      <alignment horizontal="center" vertical="top"/>
    </xf>
    <xf numFmtId="0" fontId="3" fillId="0" borderId="0" xfId="4" applyFont="1" applyFill="1" applyBorder="1" applyAlignment="1">
      <alignment vertical="top"/>
    </xf>
    <xf numFmtId="0" fontId="0" fillId="0" borderId="0" xfId="0" applyBorder="1" applyAlignment="1"/>
    <xf numFmtId="0" fontId="7" fillId="0" borderId="1" xfId="0" applyNumberFormat="1" applyFont="1" applyFill="1" applyBorder="1" applyAlignment="1">
      <alignment horizontal="center" vertical="top" wrapText="1"/>
    </xf>
    <xf numFmtId="0" fontId="11" fillId="0" borderId="1" xfId="0" applyNumberFormat="1" applyFont="1" applyFill="1" applyBorder="1" applyAlignment="1" applyProtection="1">
      <alignment horizontal="left" vertical="top" wrapText="1"/>
      <protection locked="0"/>
    </xf>
  </cellXfs>
  <cellStyles count="6">
    <cellStyle name="Hyperlink" xfId="1" builtinId="8"/>
    <cellStyle name="Normal" xfId="0" builtinId="0"/>
    <cellStyle name="Normal 2" xfId="2"/>
    <cellStyle name="Normal 2 2" xfId="5"/>
    <cellStyle name="Normal_Sheet1" xfId="3"/>
    <cellStyle name="Normal_Sheet1_Pathways" xfId="4"/>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E6E6E6"/>
      <rgbColor rgb="00000000"/>
      <rgbColor rgb="00F5F5F5"/>
      <rgbColor rgb="000000FF"/>
      <rgbColor rgb="00CDCDCD"/>
      <rgbColor rgb="00FFFFFF"/>
      <rgbColor rgb="00221E1F"/>
      <rgbColor rgb="00000099"/>
      <rgbColor rgb="00FFDBCD"/>
      <rgbColor rgb="00C0C0C0"/>
      <rgbColor rgb="00CCFFCC"/>
      <rgbColor rgb="00FF6600"/>
      <rgbColor rgb="0099CCFF"/>
      <rgbColor rgb="004600A5"/>
      <rgbColor rgb="00C0C0C0"/>
      <rgbColor rgb="00FCF305"/>
      <rgbColor rgb="00FFFF99"/>
      <rgbColor rgb="00F20884"/>
      <rgbColor rgb="00006411"/>
      <rgbColor rgb="00CCFF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doc.govt.nz/publications/science-and-technical/products/series/new-zealand-threat-classification-series/" TargetMode="External"/><Relationship Id="rId2" Type="http://schemas.openxmlformats.org/officeDocument/2006/relationships/hyperlink" Target="mailto:ThreatStatus@doc.govt.nz" TargetMode="External"/><Relationship Id="rId1" Type="http://schemas.openxmlformats.org/officeDocument/2006/relationships/hyperlink" Target="http://internet/publications/conservation/nz-threat-classification-system/nz-threat-classification-system-manual-200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27"/>
  <sheetViews>
    <sheetView workbookViewId="0">
      <selection activeCell="A21" sqref="A21"/>
    </sheetView>
  </sheetViews>
  <sheetFormatPr defaultRowHeight="14.25"/>
  <cols>
    <col min="1" max="1" width="99" customWidth="1"/>
  </cols>
  <sheetData>
    <row r="1" spans="1:1" ht="15">
      <c r="A1" s="11" t="s">
        <v>469</v>
      </c>
    </row>
    <row r="2" spans="1:1" ht="71.25">
      <c r="A2" s="12" t="s">
        <v>470</v>
      </c>
    </row>
    <row r="3" spans="1:1">
      <c r="A3" s="13" t="s">
        <v>471</v>
      </c>
    </row>
    <row r="4" spans="1:1">
      <c r="A4" s="12"/>
    </row>
    <row r="5" spans="1:1" ht="15">
      <c r="A5" s="11" t="s">
        <v>477</v>
      </c>
    </row>
    <row r="6" spans="1:1" ht="42.75">
      <c r="A6" s="12" t="s">
        <v>478</v>
      </c>
    </row>
    <row r="7" spans="1:1">
      <c r="A7" s="12"/>
    </row>
    <row r="8" spans="1:1" ht="28.5">
      <c r="A8" s="12" t="s">
        <v>479</v>
      </c>
    </row>
    <row r="9" spans="1:1">
      <c r="A9" s="16" t="s">
        <v>480</v>
      </c>
    </row>
    <row r="10" spans="1:1">
      <c r="A10" s="14"/>
    </row>
    <row r="11" spans="1:1">
      <c r="A11" s="15" t="s">
        <v>472</v>
      </c>
    </row>
    <row r="12" spans="1:1">
      <c r="A12" s="15" t="s">
        <v>481</v>
      </c>
    </row>
    <row r="13" spans="1:1">
      <c r="A13" s="13"/>
    </row>
    <row r="14" spans="1:1" ht="15">
      <c r="A14" s="11" t="s">
        <v>473</v>
      </c>
    </row>
    <row r="15" spans="1:1">
      <c r="A15" s="12" t="s">
        <v>486</v>
      </c>
    </row>
    <row r="16" spans="1:1">
      <c r="A16" s="12" t="s">
        <v>487</v>
      </c>
    </row>
    <row r="17" spans="1:1">
      <c r="A17" s="12" t="s">
        <v>488</v>
      </c>
    </row>
    <row r="18" spans="1:1">
      <c r="A18" s="12" t="s">
        <v>489</v>
      </c>
    </row>
    <row r="19" spans="1:1">
      <c r="A19" s="12" t="s">
        <v>483</v>
      </c>
    </row>
    <row r="20" spans="1:1">
      <c r="A20" s="12" t="s">
        <v>482</v>
      </c>
    </row>
    <row r="21" spans="1:1">
      <c r="A21" s="12" t="s">
        <v>484</v>
      </c>
    </row>
    <row r="22" spans="1:1">
      <c r="A22" s="12" t="s">
        <v>485</v>
      </c>
    </row>
    <row r="23" spans="1:1">
      <c r="A23" s="12"/>
    </row>
    <row r="24" spans="1:1" ht="15">
      <c r="A24" s="11" t="s">
        <v>474</v>
      </c>
    </row>
    <row r="25" spans="1:1" ht="28.5">
      <c r="A25" s="12" t="s">
        <v>475</v>
      </c>
    </row>
    <row r="26" spans="1:1">
      <c r="A26" s="13" t="s">
        <v>476</v>
      </c>
    </row>
    <row r="27" spans="1:1">
      <c r="A27" s="12"/>
    </row>
  </sheetData>
  <sheetProtection password="C34A" sheet="1" objects="1" scenarios="1"/>
  <hyperlinks>
    <hyperlink ref="A3" r:id="rId1"/>
    <hyperlink ref="A26" r:id="rId2"/>
    <hyperlink ref="A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F157"/>
  <sheetViews>
    <sheetView showGridLines="0" tabSelected="1" defaultGridColor="0" colorId="13" zoomScaleNormal="100" workbookViewId="0">
      <selection activeCell="O8" sqref="O8"/>
    </sheetView>
  </sheetViews>
  <sheetFormatPr defaultColWidth="9" defaultRowHeight="15" customHeight="1"/>
  <cols>
    <col min="1" max="1" width="8" style="1" customWidth="1"/>
    <col min="2" max="2" width="22.25" style="5" customWidth="1"/>
    <col min="3" max="3" width="41.375" style="1" customWidth="1"/>
    <col min="4" max="4" width="7.875" style="1" customWidth="1"/>
    <col min="5" max="5" width="13" style="1" customWidth="1"/>
    <col min="6" max="6" width="20.125" style="7" customWidth="1"/>
    <col min="7" max="7" width="10.25" style="1" customWidth="1"/>
    <col min="8" max="8" width="14" style="1" customWidth="1"/>
    <col min="9" max="9" width="10.25" style="1" customWidth="1"/>
    <col min="10" max="10" width="13.125" style="1" customWidth="1"/>
    <col min="11" max="25" width="7.625" style="22" customWidth="1"/>
    <col min="26" max="26" width="14.625" style="1" customWidth="1"/>
    <col min="27" max="27" width="16" style="22" customWidth="1"/>
    <col min="28" max="28" width="41.25" style="1" customWidth="1"/>
    <col min="29" max="29" width="17.125" style="1" customWidth="1"/>
    <col min="30" max="30" width="19.875" style="7" customWidth="1"/>
    <col min="31" max="31" width="11" style="1" customWidth="1"/>
    <col min="32" max="32" width="13.75" style="1" customWidth="1"/>
    <col min="33" max="162" width="12.625" style="1"/>
    <col min="163" max="16384" width="9" style="1"/>
  </cols>
  <sheetData>
    <row r="1" spans="1:32" s="7" customFormat="1" ht="38.25" customHeight="1">
      <c r="A1" s="3" t="s">
        <v>22</v>
      </c>
      <c r="B1" s="2" t="s">
        <v>66</v>
      </c>
      <c r="C1" s="3" t="s">
        <v>23</v>
      </c>
      <c r="D1" s="2" t="s">
        <v>24</v>
      </c>
      <c r="E1" s="3" t="s">
        <v>25</v>
      </c>
      <c r="F1" s="3" t="s">
        <v>26</v>
      </c>
      <c r="G1" s="3" t="s">
        <v>0</v>
      </c>
      <c r="H1" s="3" t="s">
        <v>170</v>
      </c>
      <c r="I1" s="3" t="s">
        <v>512</v>
      </c>
      <c r="J1" s="3" t="s">
        <v>513</v>
      </c>
      <c r="K1" s="3" t="s">
        <v>1</v>
      </c>
      <c r="L1" s="3" t="s">
        <v>2</v>
      </c>
      <c r="M1" s="3" t="s">
        <v>3</v>
      </c>
      <c r="N1" s="3" t="s">
        <v>4</v>
      </c>
      <c r="O1" s="3" t="s">
        <v>5</v>
      </c>
      <c r="P1" s="3" t="s">
        <v>6</v>
      </c>
      <c r="Q1" s="3" t="s">
        <v>7</v>
      </c>
      <c r="R1" s="3" t="s">
        <v>8</v>
      </c>
      <c r="S1" s="3" t="s">
        <v>9</v>
      </c>
      <c r="T1" s="3" t="s">
        <v>10</v>
      </c>
      <c r="U1" s="3" t="s">
        <v>11</v>
      </c>
      <c r="V1" s="3" t="s">
        <v>12</v>
      </c>
      <c r="W1" s="3" t="s">
        <v>13</v>
      </c>
      <c r="X1" s="3" t="s">
        <v>14</v>
      </c>
      <c r="Y1" s="3" t="s">
        <v>15</v>
      </c>
      <c r="Z1" s="3" t="s">
        <v>436</v>
      </c>
      <c r="AA1" s="23" t="s">
        <v>20</v>
      </c>
      <c r="AB1" s="3" t="s">
        <v>16</v>
      </c>
      <c r="AC1" s="3" t="s">
        <v>17</v>
      </c>
      <c r="AD1" s="3" t="s">
        <v>18</v>
      </c>
      <c r="AE1" s="3" t="s">
        <v>19</v>
      </c>
      <c r="AF1" s="3" t="s">
        <v>332</v>
      </c>
    </row>
    <row r="2" spans="1:32" ht="15" customHeight="1">
      <c r="A2" s="1" t="s">
        <v>27</v>
      </c>
      <c r="B2" s="6" t="s">
        <v>43</v>
      </c>
      <c r="C2" s="8" t="s">
        <v>167</v>
      </c>
      <c r="D2" s="1">
        <v>2012</v>
      </c>
      <c r="E2" s="1" t="str">
        <f t="shared" ref="E2:E3" si="0">IF(OR(F:F="Extinct"),"Extinct",(IF(OR(F:F="Nationally Critical",F:F="Nationally Endangered",F:F="Nationally Vulnerable"),"Threatened",(IF(OR(F:F="Declining",F:F="Recovering",F:F="Relict",F:F="Naturally Uncommon"),"At Risk",(IF(F:F="Not Threatened","Not Threatened",(IF(F:F="Data Deficient","Data Deficient",(IF(OR(F:F="Migrant",F:F="Vagrant",F:F="Coloniser"),"Non-resident Native",(IF(OR(F:F="Data Deficient",F:F="Not Evaluated",F:F="Not in previous list",F:F="Introduced and Naturalised",F:F="Taxonomically indistinct"),"—","")))))))))))))</f>
        <v>Threatened</v>
      </c>
      <c r="F2" s="7" t="s">
        <v>318</v>
      </c>
      <c r="G2" s="1" t="s">
        <v>174</v>
      </c>
      <c r="H2" s="1" t="s">
        <v>309</v>
      </c>
      <c r="I2" s="1" t="s">
        <v>271</v>
      </c>
      <c r="J2" s="1" t="s">
        <v>271</v>
      </c>
      <c r="M2" s="22" t="s">
        <v>327</v>
      </c>
      <c r="U2" s="22" t="s">
        <v>319</v>
      </c>
      <c r="W2" s="22" t="s">
        <v>314</v>
      </c>
      <c r="Z2" s="1" t="str">
        <f t="shared" ref="Z2:Z33" si="1">SUBSTITUTE(TRIM(K2&amp;" "&amp;L2&amp;" "&amp;M2&amp;" "&amp;N2&amp;" "&amp;O2&amp;" "&amp;P2&amp;" "&amp;Q2&amp;" "&amp;R2&amp;" "&amp;S2&amp;" "&amp;T2&amp;" "&amp;U2&amp;" "&amp;V2&amp;" "&amp;W2&amp;" "&amp;X2&amp;" "&amp;Y2)," ",", ")</f>
        <v>DP, RR, Sp</v>
      </c>
      <c r="AA2" s="22">
        <v>2009</v>
      </c>
      <c r="AB2" s="10" t="s">
        <v>208</v>
      </c>
      <c r="AC2" s="1"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Evaluated",AD:AD="Not in previous list",AD:AD="Introduced and Naturalised",AD:AD="Taxonomically indistinct"),"—","")))))))))))))</f>
        <v>Threatened</v>
      </c>
      <c r="AD2" s="4" t="s">
        <v>318</v>
      </c>
      <c r="AE2" s="6" t="s">
        <v>308</v>
      </c>
      <c r="AF2" s="1" t="s">
        <v>247</v>
      </c>
    </row>
    <row r="3" spans="1:32" ht="15" customHeight="1">
      <c r="A3" s="1" t="s">
        <v>27</v>
      </c>
      <c r="B3" s="6" t="s">
        <v>44</v>
      </c>
      <c r="C3" s="8" t="s">
        <v>166</v>
      </c>
      <c r="D3" s="1">
        <v>2012</v>
      </c>
      <c r="E3" s="1" t="str">
        <f t="shared" si="0"/>
        <v>Threatened</v>
      </c>
      <c r="F3" s="7" t="s">
        <v>318</v>
      </c>
      <c r="G3" s="1" t="s">
        <v>174</v>
      </c>
      <c r="H3" s="1" t="s">
        <v>309</v>
      </c>
      <c r="I3" s="1" t="s">
        <v>271</v>
      </c>
      <c r="J3" s="1" t="s">
        <v>271</v>
      </c>
      <c r="M3" s="22" t="s">
        <v>327</v>
      </c>
      <c r="U3" s="22" t="s">
        <v>319</v>
      </c>
      <c r="W3" s="22" t="s">
        <v>314</v>
      </c>
      <c r="Z3" s="1" t="str">
        <f t="shared" si="1"/>
        <v>DP, RR, Sp</v>
      </c>
      <c r="AA3" s="22">
        <v>2009</v>
      </c>
      <c r="AB3" s="10" t="s">
        <v>214</v>
      </c>
      <c r="AC3" s="1" t="str">
        <f t="shared" ref="AC3:AC66" si="2">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Evaluated",AD:AD="Not in previous list",AD:AD="Introduced and Naturalised",AD:AD="Taxonomically indistinct"),"—","")))))))))))))</f>
        <v>Threatened</v>
      </c>
      <c r="AD3" s="4" t="s">
        <v>318</v>
      </c>
      <c r="AE3" s="6" t="s">
        <v>308</v>
      </c>
      <c r="AF3" s="1" t="s">
        <v>247</v>
      </c>
    </row>
    <row r="4" spans="1:32" ht="15" customHeight="1">
      <c r="A4" s="1" t="s">
        <v>27</v>
      </c>
      <c r="B4" s="6" t="s">
        <v>42</v>
      </c>
      <c r="C4" s="8" t="s">
        <v>118</v>
      </c>
      <c r="D4" s="1">
        <v>2012</v>
      </c>
      <c r="E4" s="1" t="str">
        <f>IF(OR(F:F="Extinct"),"Extinct",(IF(OR(F:F="Nationally Critical",F:F="Nationally Endangered",F:F="Nationally Vulnerable"),"Threatened",(IF(OR(F:F="Declining",F:F="Recovering",F:F="Relict",F:F="Naturally Uncommon"),"At Risk",(IF(F:F="Not Threatened","Not Threatened",(IF(F:F="Data Deficient","Data Deficient",(IF(OR(F:F="Migrant",F:F="Vagrant",F:F="Coloniser"),"Non-resident Native",(IF(OR(F:F="Not Evaluated",F:F="Not in previous list",F:F="Introduced and Naturalised",F:F="Taxonomically indistinct"),"—","")))))))))))))</f>
        <v>Threatened</v>
      </c>
      <c r="F4" s="7" t="s">
        <v>318</v>
      </c>
      <c r="G4" s="1" t="s">
        <v>176</v>
      </c>
      <c r="H4" s="1" t="s">
        <v>309</v>
      </c>
      <c r="I4" s="1" t="s">
        <v>271</v>
      </c>
      <c r="J4" s="1" t="s">
        <v>271</v>
      </c>
      <c r="K4" s="22" t="s">
        <v>245</v>
      </c>
      <c r="M4" s="22" t="s">
        <v>327</v>
      </c>
      <c r="R4" s="22" t="s">
        <v>335</v>
      </c>
      <c r="Z4" s="1" t="str">
        <f t="shared" si="1"/>
        <v>CD, DP, OL</v>
      </c>
      <c r="AA4" s="22">
        <v>2009</v>
      </c>
      <c r="AB4" s="10" t="s">
        <v>437</v>
      </c>
      <c r="AC4" s="1" t="str">
        <f t="shared" si="2"/>
        <v>Threatened</v>
      </c>
      <c r="AD4" s="4" t="s">
        <v>318</v>
      </c>
      <c r="AE4" s="6" t="s">
        <v>337</v>
      </c>
      <c r="AF4" s="1" t="s">
        <v>247</v>
      </c>
    </row>
    <row r="5" spans="1:32" ht="15" customHeight="1">
      <c r="A5" s="1" t="s">
        <v>27</v>
      </c>
      <c r="B5" s="6" t="s">
        <v>48</v>
      </c>
      <c r="C5" s="8" t="s">
        <v>376</v>
      </c>
      <c r="D5" s="1">
        <v>2012</v>
      </c>
      <c r="E5" s="1" t="str">
        <f t="shared" ref="E5:E68" si="3">IF(OR(F:F="Extinct"),"Extinct",(IF(OR(F:F="Nationally Critical",F:F="Nationally Endangered",F:F="Nationally Vulnerable"),"Threatened",(IF(OR(F:F="Declining",F:F="Recovering",F:F="Relict",F:F="Naturally Uncommon"),"At Risk",(IF(F:F="Not Threatened","Not Threatened",(IF(F:F="Data Deficient","Data Deficient",(IF(OR(F:F="Migrant",F:F="Vagrant",F:F="Coloniser"),"Non-resident Native",(IF(OR(F:F="Not Evaluated",F:F="Not in previous list",F:F="Introduced and Naturalised",F:F="Taxonomically indistinct"),"—","")))))))))))))</f>
        <v>Threatened</v>
      </c>
      <c r="F5" s="7" t="s">
        <v>328</v>
      </c>
      <c r="G5" s="1" t="s">
        <v>35</v>
      </c>
      <c r="H5" s="1" t="s">
        <v>226</v>
      </c>
      <c r="I5" s="1" t="s">
        <v>271</v>
      </c>
      <c r="J5" s="1" t="s">
        <v>271</v>
      </c>
      <c r="K5" s="22" t="s">
        <v>245</v>
      </c>
      <c r="R5" s="22" t="s">
        <v>335</v>
      </c>
      <c r="Z5" s="1" t="str">
        <f t="shared" si="1"/>
        <v>CD, OL</v>
      </c>
      <c r="AA5" s="22">
        <v>2009</v>
      </c>
      <c r="AB5" s="10" t="s">
        <v>438</v>
      </c>
      <c r="AC5" s="1" t="str">
        <f t="shared" si="2"/>
        <v>Threatened</v>
      </c>
      <c r="AD5" s="4" t="s">
        <v>328</v>
      </c>
      <c r="AE5" s="6" t="s">
        <v>308</v>
      </c>
      <c r="AF5" s="1" t="s">
        <v>33</v>
      </c>
    </row>
    <row r="6" spans="1:32" ht="15" customHeight="1">
      <c r="A6" s="1" t="s">
        <v>27</v>
      </c>
      <c r="B6" s="6" t="s">
        <v>58</v>
      </c>
      <c r="C6" s="8" t="s">
        <v>377</v>
      </c>
      <c r="D6" s="1">
        <v>2012</v>
      </c>
      <c r="E6" s="1" t="str">
        <f t="shared" si="3"/>
        <v>Threatened</v>
      </c>
      <c r="F6" s="7" t="s">
        <v>328</v>
      </c>
      <c r="G6" s="1" t="s">
        <v>320</v>
      </c>
      <c r="H6" s="1" t="s">
        <v>227</v>
      </c>
      <c r="I6" s="1" t="s">
        <v>267</v>
      </c>
      <c r="J6" s="1" t="s">
        <v>270</v>
      </c>
      <c r="M6" s="22" t="s">
        <v>327</v>
      </c>
      <c r="W6" s="22" t="s">
        <v>314</v>
      </c>
      <c r="Z6" s="1" t="str">
        <f t="shared" si="1"/>
        <v>DP, Sp</v>
      </c>
      <c r="AA6" s="22">
        <v>2009</v>
      </c>
      <c r="AB6" s="10" t="s">
        <v>441</v>
      </c>
      <c r="AC6" s="1" t="str">
        <f t="shared" si="2"/>
        <v>At Risk</v>
      </c>
      <c r="AD6" s="4" t="s">
        <v>315</v>
      </c>
      <c r="AE6" s="6" t="s">
        <v>308</v>
      </c>
      <c r="AF6" s="1" t="s">
        <v>33</v>
      </c>
    </row>
    <row r="7" spans="1:32" ht="15" customHeight="1">
      <c r="A7" s="1" t="s">
        <v>27</v>
      </c>
      <c r="B7" s="6" t="s">
        <v>84</v>
      </c>
      <c r="C7" s="8" t="s">
        <v>119</v>
      </c>
      <c r="D7" s="1">
        <v>2012</v>
      </c>
      <c r="E7" s="1" t="str">
        <f t="shared" si="3"/>
        <v>Threatened</v>
      </c>
      <c r="F7" s="7" t="s">
        <v>328</v>
      </c>
      <c r="G7" s="1" t="s">
        <v>190</v>
      </c>
      <c r="H7" s="1" t="s">
        <v>230</v>
      </c>
      <c r="I7" s="1" t="s">
        <v>267</v>
      </c>
      <c r="J7" s="1" t="s">
        <v>266</v>
      </c>
      <c r="M7" s="22" t="s">
        <v>327</v>
      </c>
      <c r="Z7" s="1" t="str">
        <f t="shared" si="1"/>
        <v>DP</v>
      </c>
      <c r="AA7" s="22">
        <v>2009</v>
      </c>
      <c r="AB7" s="10" t="s">
        <v>448</v>
      </c>
      <c r="AC7" s="1" t="str">
        <f t="shared" si="2"/>
        <v>At Risk</v>
      </c>
      <c r="AD7" s="4" t="s">
        <v>315</v>
      </c>
      <c r="AE7" s="6" t="s">
        <v>308</v>
      </c>
      <c r="AF7" s="1" t="s">
        <v>247</v>
      </c>
    </row>
    <row r="8" spans="1:32" ht="15" customHeight="1">
      <c r="A8" s="1" t="s">
        <v>27</v>
      </c>
      <c r="B8" s="6" t="s">
        <v>45</v>
      </c>
      <c r="C8" s="8" t="s">
        <v>378</v>
      </c>
      <c r="D8" s="1">
        <v>2012</v>
      </c>
      <c r="E8" s="1" t="str">
        <f t="shared" si="3"/>
        <v>Threatened</v>
      </c>
      <c r="F8" s="7" t="s">
        <v>328</v>
      </c>
      <c r="G8" s="1" t="s">
        <v>35</v>
      </c>
      <c r="H8" s="1" t="s">
        <v>226</v>
      </c>
      <c r="I8" s="1" t="s">
        <v>65</v>
      </c>
      <c r="J8" s="1" t="s">
        <v>268</v>
      </c>
      <c r="K8" s="22" t="s">
        <v>245</v>
      </c>
      <c r="S8" s="22" t="s">
        <v>205</v>
      </c>
      <c r="U8" s="22" t="s">
        <v>319</v>
      </c>
      <c r="Z8" s="1" t="str">
        <f t="shared" si="1"/>
        <v>CD, PD, RR</v>
      </c>
      <c r="AA8" s="22">
        <v>2009</v>
      </c>
      <c r="AB8" s="10" t="s">
        <v>238</v>
      </c>
      <c r="AC8" s="1" t="str">
        <f t="shared" si="2"/>
        <v>Threatened</v>
      </c>
      <c r="AD8" s="4" t="s">
        <v>318</v>
      </c>
      <c r="AE8" s="6" t="s">
        <v>337</v>
      </c>
      <c r="AF8" s="1" t="s">
        <v>247</v>
      </c>
    </row>
    <row r="9" spans="1:32" ht="15" customHeight="1">
      <c r="A9" s="1" t="s">
        <v>27</v>
      </c>
      <c r="B9" s="6" t="s">
        <v>49</v>
      </c>
      <c r="C9" s="8" t="s">
        <v>120</v>
      </c>
      <c r="D9" s="1">
        <v>2012</v>
      </c>
      <c r="E9" s="1" t="str">
        <f t="shared" si="3"/>
        <v>Threatened</v>
      </c>
      <c r="F9" s="7" t="s">
        <v>328</v>
      </c>
      <c r="G9" s="1" t="s">
        <v>321</v>
      </c>
      <c r="H9" s="1" t="s">
        <v>226</v>
      </c>
      <c r="I9" s="1" t="s">
        <v>271</v>
      </c>
      <c r="J9" s="1" t="s">
        <v>271</v>
      </c>
      <c r="M9" s="22" t="s">
        <v>327</v>
      </c>
      <c r="U9" s="22" t="s">
        <v>319</v>
      </c>
      <c r="W9" s="22" t="s">
        <v>314</v>
      </c>
      <c r="Z9" s="1" t="str">
        <f t="shared" si="1"/>
        <v>DP, RR, Sp</v>
      </c>
      <c r="AA9" s="22">
        <v>2009</v>
      </c>
      <c r="AB9" s="10" t="s">
        <v>50</v>
      </c>
      <c r="AC9" s="1" t="str">
        <f t="shared" si="2"/>
        <v>Threatened</v>
      </c>
      <c r="AD9" s="4" t="s">
        <v>328</v>
      </c>
      <c r="AE9" s="6" t="s">
        <v>337</v>
      </c>
      <c r="AF9" s="1" t="s">
        <v>247</v>
      </c>
    </row>
    <row r="10" spans="1:32" ht="15" customHeight="1">
      <c r="A10" s="1" t="s">
        <v>27</v>
      </c>
      <c r="B10" s="6" t="s">
        <v>46</v>
      </c>
      <c r="C10" s="8" t="s">
        <v>379</v>
      </c>
      <c r="D10" s="1">
        <v>2012</v>
      </c>
      <c r="E10" s="1" t="str">
        <f t="shared" si="3"/>
        <v>Threatened</v>
      </c>
      <c r="F10" s="7" t="s">
        <v>328</v>
      </c>
      <c r="G10" s="1" t="s">
        <v>35</v>
      </c>
      <c r="H10" s="1" t="s">
        <v>226</v>
      </c>
      <c r="I10" s="1" t="s">
        <v>271</v>
      </c>
      <c r="J10" s="1" t="s">
        <v>271</v>
      </c>
      <c r="K10" s="22" t="s">
        <v>245</v>
      </c>
      <c r="S10" s="22" t="s">
        <v>205</v>
      </c>
      <c r="U10" s="22" t="s">
        <v>319</v>
      </c>
      <c r="Z10" s="1" t="str">
        <f t="shared" si="1"/>
        <v>CD, PD, RR</v>
      </c>
      <c r="AA10" s="22">
        <v>2009</v>
      </c>
      <c r="AB10" s="10" t="s">
        <v>249</v>
      </c>
      <c r="AC10" s="1" t="str">
        <f t="shared" si="2"/>
        <v>Threatened</v>
      </c>
      <c r="AD10" s="4" t="s">
        <v>318</v>
      </c>
      <c r="AE10" s="6" t="s">
        <v>337</v>
      </c>
      <c r="AF10" s="1" t="s">
        <v>247</v>
      </c>
    </row>
    <row r="11" spans="1:32" ht="15" customHeight="1">
      <c r="A11" s="1" t="s">
        <v>27</v>
      </c>
      <c r="B11" s="6" t="s">
        <v>286</v>
      </c>
      <c r="C11" s="8" t="s">
        <v>121</v>
      </c>
      <c r="D11" s="1">
        <v>2012</v>
      </c>
      <c r="E11" s="1" t="str">
        <f t="shared" si="3"/>
        <v>Threatened</v>
      </c>
      <c r="F11" s="7" t="s">
        <v>328</v>
      </c>
      <c r="G11" s="1" t="s">
        <v>35</v>
      </c>
      <c r="H11" s="1" t="s">
        <v>226</v>
      </c>
      <c r="I11" s="1" t="s">
        <v>269</v>
      </c>
      <c r="J11" s="1" t="s">
        <v>270</v>
      </c>
      <c r="M11" s="22" t="s">
        <v>327</v>
      </c>
      <c r="R11" s="22" t="s">
        <v>335</v>
      </c>
      <c r="Z11" s="1" t="str">
        <f t="shared" si="1"/>
        <v>DP, OL</v>
      </c>
      <c r="AA11" s="22">
        <v>2009</v>
      </c>
      <c r="AB11" s="10" t="s">
        <v>250</v>
      </c>
      <c r="AC11" s="1" t="str">
        <f t="shared" si="2"/>
        <v>Data Deficient</v>
      </c>
      <c r="AD11" s="4" t="s">
        <v>331</v>
      </c>
      <c r="AE11" s="6" t="s">
        <v>337</v>
      </c>
      <c r="AF11" s="1" t="s">
        <v>247</v>
      </c>
    </row>
    <row r="12" spans="1:32" ht="15" customHeight="1">
      <c r="A12" s="1" t="s">
        <v>27</v>
      </c>
      <c r="B12" s="6" t="s">
        <v>47</v>
      </c>
      <c r="C12" s="8" t="s">
        <v>122</v>
      </c>
      <c r="D12" s="1">
        <v>2012</v>
      </c>
      <c r="E12" s="1" t="str">
        <f t="shared" si="3"/>
        <v>Threatened</v>
      </c>
      <c r="F12" s="7" t="s">
        <v>328</v>
      </c>
      <c r="G12" s="1" t="s">
        <v>35</v>
      </c>
      <c r="H12" s="1" t="s">
        <v>226</v>
      </c>
      <c r="I12" s="1" t="s">
        <v>65</v>
      </c>
      <c r="J12" s="1" t="s">
        <v>270</v>
      </c>
      <c r="K12" s="22" t="s">
        <v>245</v>
      </c>
      <c r="U12" s="22" t="s">
        <v>319</v>
      </c>
      <c r="Z12" s="1" t="str">
        <f t="shared" si="1"/>
        <v>CD, RR</v>
      </c>
      <c r="AA12" s="22">
        <v>2009</v>
      </c>
      <c r="AB12" s="10" t="s">
        <v>256</v>
      </c>
      <c r="AC12" s="1" t="str">
        <f t="shared" si="2"/>
        <v>Threatened</v>
      </c>
      <c r="AD12" s="4" t="s">
        <v>318</v>
      </c>
      <c r="AE12" s="6" t="s">
        <v>337</v>
      </c>
      <c r="AF12" s="1" t="s">
        <v>247</v>
      </c>
    </row>
    <row r="13" spans="1:32" ht="15" customHeight="1">
      <c r="A13" s="1" t="s">
        <v>27</v>
      </c>
      <c r="B13" s="6" t="s">
        <v>51</v>
      </c>
      <c r="C13" s="8" t="s">
        <v>380</v>
      </c>
      <c r="D13" s="1">
        <v>2012</v>
      </c>
      <c r="E13" s="1" t="str">
        <f t="shared" si="3"/>
        <v>Threatened</v>
      </c>
      <c r="F13" s="7" t="s">
        <v>328</v>
      </c>
      <c r="G13" s="1" t="s">
        <v>35</v>
      </c>
      <c r="H13" s="1" t="s">
        <v>226</v>
      </c>
      <c r="I13" s="1" t="s">
        <v>271</v>
      </c>
      <c r="J13" s="1" t="s">
        <v>271</v>
      </c>
      <c r="K13" s="22" t="s">
        <v>245</v>
      </c>
      <c r="U13" s="22" t="s">
        <v>319</v>
      </c>
      <c r="Z13" s="1" t="str">
        <f t="shared" si="1"/>
        <v>CD, RR</v>
      </c>
      <c r="AA13" s="22">
        <v>2009</v>
      </c>
      <c r="AB13" s="10" t="s">
        <v>259</v>
      </c>
      <c r="AC13" s="1" t="str">
        <f t="shared" si="2"/>
        <v>Threatened</v>
      </c>
      <c r="AD13" s="4" t="s">
        <v>328</v>
      </c>
      <c r="AE13" s="6" t="s">
        <v>337</v>
      </c>
      <c r="AF13" s="1" t="s">
        <v>247</v>
      </c>
    </row>
    <row r="14" spans="1:32" ht="15" customHeight="1">
      <c r="A14" s="1" t="s">
        <v>27</v>
      </c>
      <c r="B14" s="6" t="s">
        <v>467</v>
      </c>
      <c r="C14" s="8" t="s">
        <v>381</v>
      </c>
      <c r="D14" s="1">
        <v>2012</v>
      </c>
      <c r="E14" s="1" t="str">
        <f t="shared" si="3"/>
        <v>Threatened</v>
      </c>
      <c r="F14" s="7" t="s">
        <v>328</v>
      </c>
      <c r="G14" s="1" t="s">
        <v>320</v>
      </c>
      <c r="H14" s="1" t="s">
        <v>227</v>
      </c>
      <c r="I14" s="1" t="s">
        <v>269</v>
      </c>
      <c r="J14" s="1" t="s">
        <v>270</v>
      </c>
      <c r="M14" s="22" t="s">
        <v>327</v>
      </c>
      <c r="W14" s="22" t="s">
        <v>314</v>
      </c>
      <c r="Z14" s="1" t="str">
        <f t="shared" si="1"/>
        <v>DP, Sp</v>
      </c>
      <c r="AA14" s="22">
        <v>2009</v>
      </c>
      <c r="AB14" s="10" t="s">
        <v>280</v>
      </c>
      <c r="AC14" s="1" t="str">
        <f t="shared" si="2"/>
        <v>Data Deficient</v>
      </c>
      <c r="AD14" s="6" t="s">
        <v>331</v>
      </c>
      <c r="AE14" s="6" t="s">
        <v>308</v>
      </c>
      <c r="AF14" s="1" t="s">
        <v>33</v>
      </c>
    </row>
    <row r="15" spans="1:32" ht="15" customHeight="1">
      <c r="A15" s="1" t="s">
        <v>27</v>
      </c>
      <c r="B15" s="6" t="s">
        <v>52</v>
      </c>
      <c r="C15" s="8" t="s">
        <v>382</v>
      </c>
      <c r="D15" s="1">
        <v>2012</v>
      </c>
      <c r="E15" s="1" t="str">
        <f t="shared" si="3"/>
        <v>Threatened</v>
      </c>
      <c r="F15" s="7" t="s">
        <v>329</v>
      </c>
      <c r="G15" s="1" t="s">
        <v>188</v>
      </c>
      <c r="H15" s="1" t="s">
        <v>227</v>
      </c>
      <c r="I15" s="1" t="s">
        <v>271</v>
      </c>
      <c r="J15" s="1" t="s">
        <v>271</v>
      </c>
      <c r="M15" s="22" t="s">
        <v>327</v>
      </c>
      <c r="U15" s="22" t="s">
        <v>319</v>
      </c>
      <c r="W15" s="22" t="s">
        <v>314</v>
      </c>
      <c r="Z15" s="1" t="str">
        <f t="shared" si="1"/>
        <v>DP, RR, Sp</v>
      </c>
      <c r="AA15" s="22">
        <v>2009</v>
      </c>
      <c r="AB15" s="10" t="s">
        <v>440</v>
      </c>
      <c r="AC15" s="1" t="str">
        <f t="shared" si="2"/>
        <v>Threatened</v>
      </c>
      <c r="AD15" s="4" t="s">
        <v>329</v>
      </c>
      <c r="AE15" s="6" t="s">
        <v>308</v>
      </c>
      <c r="AF15" s="1" t="s">
        <v>33</v>
      </c>
    </row>
    <row r="16" spans="1:32" ht="15" customHeight="1">
      <c r="A16" s="1" t="s">
        <v>27</v>
      </c>
      <c r="B16" s="6" t="s">
        <v>215</v>
      </c>
      <c r="C16" s="8" t="s">
        <v>383</v>
      </c>
      <c r="D16" s="1">
        <v>2012</v>
      </c>
      <c r="E16" s="1" t="str">
        <f t="shared" si="3"/>
        <v>Threatened</v>
      </c>
      <c r="F16" s="7" t="s">
        <v>329</v>
      </c>
      <c r="G16" s="1" t="s">
        <v>188</v>
      </c>
      <c r="H16" s="1" t="s">
        <v>227</v>
      </c>
      <c r="I16" s="1" t="s">
        <v>271</v>
      </c>
      <c r="J16" s="1" t="s">
        <v>271</v>
      </c>
      <c r="M16" s="22" t="s">
        <v>327</v>
      </c>
      <c r="W16" s="22" t="s">
        <v>314</v>
      </c>
      <c r="Z16" s="1" t="str">
        <f t="shared" si="1"/>
        <v>DP, Sp</v>
      </c>
      <c r="AA16" s="22">
        <v>2009</v>
      </c>
      <c r="AB16" s="10" t="s">
        <v>53</v>
      </c>
      <c r="AC16" s="1" t="str">
        <f t="shared" si="2"/>
        <v>Threatened</v>
      </c>
      <c r="AD16" s="4" t="s">
        <v>329</v>
      </c>
      <c r="AE16" s="6" t="s">
        <v>337</v>
      </c>
      <c r="AF16" s="1" t="s">
        <v>33</v>
      </c>
    </row>
    <row r="17" spans="1:32" ht="15" customHeight="1">
      <c r="A17" s="1" t="s">
        <v>27</v>
      </c>
      <c r="B17" s="6" t="s">
        <v>117</v>
      </c>
      <c r="C17" s="8" t="s">
        <v>384</v>
      </c>
      <c r="D17" s="1">
        <v>2012</v>
      </c>
      <c r="E17" s="1" t="str">
        <f t="shared" si="3"/>
        <v>Threatened</v>
      </c>
      <c r="F17" s="7" t="s">
        <v>329</v>
      </c>
      <c r="G17" s="1" t="s">
        <v>188</v>
      </c>
      <c r="H17" s="1" t="s">
        <v>227</v>
      </c>
      <c r="I17" s="1" t="s">
        <v>267</v>
      </c>
      <c r="J17" s="1" t="s">
        <v>270</v>
      </c>
      <c r="M17" s="22" t="s">
        <v>327</v>
      </c>
      <c r="U17" s="22" t="s">
        <v>319</v>
      </c>
      <c r="W17" s="22" t="s">
        <v>314</v>
      </c>
      <c r="Z17" s="1" t="str">
        <f t="shared" si="1"/>
        <v>DP, RR, Sp</v>
      </c>
      <c r="AA17" s="22">
        <v>2009</v>
      </c>
      <c r="AB17" s="10" t="s">
        <v>273</v>
      </c>
      <c r="AC17" s="1" t="str">
        <f t="shared" si="2"/>
        <v>At Risk</v>
      </c>
      <c r="AD17" s="4" t="s">
        <v>333</v>
      </c>
      <c r="AE17" s="6" t="s">
        <v>337</v>
      </c>
      <c r="AF17" s="1" t="s">
        <v>33</v>
      </c>
    </row>
    <row r="18" spans="1:32" ht="15" customHeight="1">
      <c r="A18" s="1" t="s">
        <v>27</v>
      </c>
      <c r="B18" s="6" t="s">
        <v>77</v>
      </c>
      <c r="C18" s="8" t="s">
        <v>385</v>
      </c>
      <c r="D18" s="1">
        <v>2012</v>
      </c>
      <c r="E18" s="1" t="str">
        <f t="shared" si="3"/>
        <v>Threatened</v>
      </c>
      <c r="F18" s="7" t="s">
        <v>329</v>
      </c>
      <c r="G18" s="1" t="s">
        <v>188</v>
      </c>
      <c r="H18" s="1" t="s">
        <v>227</v>
      </c>
      <c r="I18" s="1" t="s">
        <v>267</v>
      </c>
      <c r="J18" s="1" t="s">
        <v>514</v>
      </c>
      <c r="L18" s="22" t="s">
        <v>312</v>
      </c>
      <c r="M18" s="22" t="s">
        <v>327</v>
      </c>
      <c r="W18" s="22" t="s">
        <v>314</v>
      </c>
      <c r="Z18" s="1" t="str">
        <f t="shared" si="1"/>
        <v>De, DP, Sp</v>
      </c>
      <c r="AA18" s="22">
        <v>2009</v>
      </c>
      <c r="AB18" s="10" t="s">
        <v>78</v>
      </c>
      <c r="AC18" s="1" t="str">
        <f t="shared" si="2"/>
        <v>At Risk</v>
      </c>
      <c r="AD18" s="4" t="s">
        <v>315</v>
      </c>
      <c r="AE18" s="6" t="s">
        <v>337</v>
      </c>
      <c r="AF18" s="1" t="s">
        <v>33</v>
      </c>
    </row>
    <row r="19" spans="1:32" ht="15" customHeight="1">
      <c r="A19" s="1" t="s">
        <v>27</v>
      </c>
      <c r="B19" s="6" t="s">
        <v>81</v>
      </c>
      <c r="C19" s="8" t="s">
        <v>386</v>
      </c>
      <c r="D19" s="1">
        <v>2012</v>
      </c>
      <c r="E19" s="1" t="str">
        <f t="shared" si="3"/>
        <v>Threatened</v>
      </c>
      <c r="F19" s="7" t="s">
        <v>329</v>
      </c>
      <c r="G19" s="1" t="s">
        <v>188</v>
      </c>
      <c r="H19" s="1" t="s">
        <v>227</v>
      </c>
      <c r="I19" s="1" t="s">
        <v>267</v>
      </c>
      <c r="J19" s="1" t="s">
        <v>514</v>
      </c>
      <c r="M19" s="22" t="s">
        <v>327</v>
      </c>
      <c r="W19" s="22" t="s">
        <v>314</v>
      </c>
      <c r="Z19" s="1" t="str">
        <f t="shared" si="1"/>
        <v>DP, Sp</v>
      </c>
      <c r="AA19" s="22">
        <v>2009</v>
      </c>
      <c r="AB19" s="10" t="s">
        <v>82</v>
      </c>
      <c r="AC19" s="1" t="str">
        <f t="shared" si="2"/>
        <v>At Risk</v>
      </c>
      <c r="AD19" s="4" t="s">
        <v>315</v>
      </c>
      <c r="AE19" s="6" t="s">
        <v>337</v>
      </c>
      <c r="AF19" s="1" t="s">
        <v>33</v>
      </c>
    </row>
    <row r="20" spans="1:32" ht="15" customHeight="1">
      <c r="A20" s="1" t="s">
        <v>27</v>
      </c>
      <c r="B20" s="6" t="s">
        <v>83</v>
      </c>
      <c r="C20" s="8" t="s">
        <v>387</v>
      </c>
      <c r="D20" s="1">
        <v>2012</v>
      </c>
      <c r="E20" s="1" t="str">
        <f t="shared" si="3"/>
        <v>Threatened</v>
      </c>
      <c r="F20" s="7" t="s">
        <v>329</v>
      </c>
      <c r="G20" s="1" t="s">
        <v>34</v>
      </c>
      <c r="H20" s="1" t="s">
        <v>229</v>
      </c>
      <c r="I20" s="1" t="s">
        <v>267</v>
      </c>
      <c r="J20" s="1" t="s">
        <v>266</v>
      </c>
      <c r="M20" s="22" t="s">
        <v>327</v>
      </c>
      <c r="W20" s="22" t="s">
        <v>314</v>
      </c>
      <c r="Z20" s="1" t="str">
        <f t="shared" si="1"/>
        <v>DP, Sp</v>
      </c>
      <c r="AA20" s="22">
        <v>2009</v>
      </c>
      <c r="AB20" s="10" t="s">
        <v>206</v>
      </c>
      <c r="AC20" s="1" t="str">
        <f t="shared" si="2"/>
        <v>At Risk</v>
      </c>
      <c r="AD20" s="4" t="s">
        <v>315</v>
      </c>
      <c r="AE20" s="6" t="s">
        <v>308</v>
      </c>
      <c r="AF20" s="1" t="s">
        <v>247</v>
      </c>
    </row>
    <row r="21" spans="1:32" ht="15" customHeight="1">
      <c r="A21" s="1" t="s">
        <v>27</v>
      </c>
      <c r="B21" s="6" t="s">
        <v>56</v>
      </c>
      <c r="C21" s="8" t="s">
        <v>388</v>
      </c>
      <c r="D21" s="1">
        <v>2012</v>
      </c>
      <c r="E21" s="1" t="str">
        <f t="shared" si="3"/>
        <v>Threatened</v>
      </c>
      <c r="F21" s="7" t="s">
        <v>329</v>
      </c>
      <c r="G21" s="1" t="s">
        <v>188</v>
      </c>
      <c r="H21" s="1" t="s">
        <v>227</v>
      </c>
      <c r="I21" s="1" t="s">
        <v>271</v>
      </c>
      <c r="J21" s="1" t="s">
        <v>271</v>
      </c>
      <c r="K21" s="22" t="s">
        <v>245</v>
      </c>
      <c r="M21" s="22" t="s">
        <v>327</v>
      </c>
      <c r="W21" s="22" t="s">
        <v>314</v>
      </c>
      <c r="Z21" s="1" t="str">
        <f t="shared" si="1"/>
        <v>CD, DP, Sp</v>
      </c>
      <c r="AA21" s="22">
        <v>2009</v>
      </c>
      <c r="AB21" s="10" t="s">
        <v>210</v>
      </c>
      <c r="AC21" s="1" t="str">
        <f t="shared" si="2"/>
        <v>Threatened</v>
      </c>
      <c r="AD21" s="4" t="s">
        <v>329</v>
      </c>
      <c r="AE21" s="6" t="s">
        <v>308</v>
      </c>
      <c r="AF21" s="1" t="s">
        <v>247</v>
      </c>
    </row>
    <row r="22" spans="1:32" ht="15" customHeight="1">
      <c r="A22" s="1" t="s">
        <v>27</v>
      </c>
      <c r="B22" s="6" t="s">
        <v>303</v>
      </c>
      <c r="C22" s="8" t="s">
        <v>389</v>
      </c>
      <c r="D22" s="1">
        <v>2012</v>
      </c>
      <c r="E22" s="1" t="str">
        <f t="shared" si="3"/>
        <v>Threatened</v>
      </c>
      <c r="F22" s="7" t="s">
        <v>329</v>
      </c>
      <c r="G22" s="1" t="s">
        <v>188</v>
      </c>
      <c r="H22" s="1" t="s">
        <v>227</v>
      </c>
      <c r="I22" s="1" t="s">
        <v>271</v>
      </c>
      <c r="J22" s="1" t="s">
        <v>271</v>
      </c>
      <c r="M22" s="22" t="s">
        <v>327</v>
      </c>
      <c r="W22" s="22" t="s">
        <v>314</v>
      </c>
      <c r="Z22" s="1" t="str">
        <f t="shared" si="1"/>
        <v>DP, Sp</v>
      </c>
      <c r="AA22" s="22">
        <v>2009</v>
      </c>
      <c r="AB22" s="10" t="s">
        <v>211</v>
      </c>
      <c r="AC22" s="1" t="str">
        <f t="shared" si="2"/>
        <v>Threatened</v>
      </c>
      <c r="AD22" s="4" t="s">
        <v>329</v>
      </c>
      <c r="AE22" s="6" t="s">
        <v>308</v>
      </c>
      <c r="AF22" s="1" t="s">
        <v>247</v>
      </c>
    </row>
    <row r="23" spans="1:32" ht="15" customHeight="1">
      <c r="A23" s="1" t="s">
        <v>27</v>
      </c>
      <c r="B23" s="6" t="s">
        <v>304</v>
      </c>
      <c r="C23" s="8" t="s">
        <v>390</v>
      </c>
      <c r="D23" s="1">
        <v>2012</v>
      </c>
      <c r="E23" s="1" t="str">
        <f t="shared" si="3"/>
        <v>Threatened</v>
      </c>
      <c r="F23" s="7" t="s">
        <v>329</v>
      </c>
      <c r="G23" s="1" t="s">
        <v>188</v>
      </c>
      <c r="H23" s="1" t="s">
        <v>227</v>
      </c>
      <c r="I23" s="1" t="s">
        <v>271</v>
      </c>
      <c r="J23" s="1" t="s">
        <v>271</v>
      </c>
      <c r="M23" s="22" t="s">
        <v>327</v>
      </c>
      <c r="W23" s="22" t="s">
        <v>314</v>
      </c>
      <c r="Z23" s="1" t="str">
        <f t="shared" si="1"/>
        <v>DP, Sp</v>
      </c>
      <c r="AA23" s="22">
        <v>2009</v>
      </c>
      <c r="AB23" s="10" t="s">
        <v>212</v>
      </c>
      <c r="AC23" s="1" t="str">
        <f t="shared" si="2"/>
        <v>Threatened</v>
      </c>
      <c r="AD23" s="4" t="s">
        <v>329</v>
      </c>
      <c r="AE23" s="6" t="s">
        <v>308</v>
      </c>
      <c r="AF23" s="1" t="s">
        <v>247</v>
      </c>
    </row>
    <row r="24" spans="1:32" ht="15" customHeight="1">
      <c r="A24" s="1" t="s">
        <v>27</v>
      </c>
      <c r="B24" s="6" t="s">
        <v>305</v>
      </c>
      <c r="C24" s="8" t="s">
        <v>391</v>
      </c>
      <c r="D24" s="1">
        <v>2012</v>
      </c>
      <c r="E24" s="1" t="str">
        <f t="shared" si="3"/>
        <v>Threatened</v>
      </c>
      <c r="F24" s="7" t="s">
        <v>329</v>
      </c>
      <c r="G24" s="1" t="s">
        <v>188</v>
      </c>
      <c r="H24" s="1" t="s">
        <v>227</v>
      </c>
      <c r="I24" s="1" t="s">
        <v>267</v>
      </c>
      <c r="J24" s="1" t="s">
        <v>514</v>
      </c>
      <c r="K24" s="22" t="s">
        <v>245</v>
      </c>
      <c r="L24" s="22" t="s">
        <v>312</v>
      </c>
      <c r="M24" s="22" t="s">
        <v>327</v>
      </c>
      <c r="W24" s="22" t="s">
        <v>314</v>
      </c>
      <c r="Z24" s="1" t="str">
        <f t="shared" si="1"/>
        <v>CD, De, DP, Sp</v>
      </c>
      <c r="AA24" s="22">
        <v>2009</v>
      </c>
      <c r="AB24" s="10" t="s">
        <v>213</v>
      </c>
      <c r="AC24" s="1" t="str">
        <f t="shared" si="2"/>
        <v>At Risk</v>
      </c>
      <c r="AD24" s="4" t="s">
        <v>315</v>
      </c>
      <c r="AE24" s="6" t="s">
        <v>308</v>
      </c>
      <c r="AF24" s="1" t="s">
        <v>247</v>
      </c>
    </row>
    <row r="25" spans="1:32" ht="15" customHeight="1">
      <c r="A25" s="1" t="s">
        <v>27</v>
      </c>
      <c r="B25" s="6" t="s">
        <v>57</v>
      </c>
      <c r="C25" s="8" t="s">
        <v>392</v>
      </c>
      <c r="D25" s="1">
        <v>2012</v>
      </c>
      <c r="E25" s="1" t="str">
        <f t="shared" si="3"/>
        <v>Threatened</v>
      </c>
      <c r="F25" s="7" t="s">
        <v>329</v>
      </c>
      <c r="G25" s="1" t="s">
        <v>35</v>
      </c>
      <c r="H25" s="1" t="s">
        <v>226</v>
      </c>
      <c r="I25" s="1" t="s">
        <v>271</v>
      </c>
      <c r="J25" s="1" t="s">
        <v>271</v>
      </c>
      <c r="K25" s="22" t="s">
        <v>245</v>
      </c>
      <c r="U25" s="22" t="s">
        <v>319</v>
      </c>
      <c r="Z25" s="1" t="str">
        <f t="shared" si="1"/>
        <v>CD, RR</v>
      </c>
      <c r="AA25" s="22">
        <v>2009</v>
      </c>
      <c r="AB25" s="10" t="s">
        <v>240</v>
      </c>
      <c r="AC25" s="1" t="str">
        <f t="shared" si="2"/>
        <v>Threatened</v>
      </c>
      <c r="AD25" s="4" t="s">
        <v>329</v>
      </c>
      <c r="AE25" s="6" t="s">
        <v>337</v>
      </c>
      <c r="AF25" s="1" t="s">
        <v>247</v>
      </c>
    </row>
    <row r="26" spans="1:32" ht="15" customHeight="1">
      <c r="A26" s="1" t="s">
        <v>27</v>
      </c>
      <c r="B26" s="6" t="s">
        <v>285</v>
      </c>
      <c r="C26" s="8" t="s">
        <v>393</v>
      </c>
      <c r="D26" s="1">
        <v>2012</v>
      </c>
      <c r="E26" s="1" t="str">
        <f t="shared" si="3"/>
        <v>Threatened</v>
      </c>
      <c r="F26" s="7" t="s">
        <v>329</v>
      </c>
      <c r="G26" s="1" t="s">
        <v>321</v>
      </c>
      <c r="H26" s="1" t="s">
        <v>226</v>
      </c>
      <c r="I26" s="1" t="s">
        <v>269</v>
      </c>
      <c r="J26" s="1" t="s">
        <v>270</v>
      </c>
      <c r="U26" s="22" t="s">
        <v>319</v>
      </c>
      <c r="Z26" s="1" t="str">
        <f t="shared" si="1"/>
        <v>RR</v>
      </c>
      <c r="AA26" s="22">
        <v>2009</v>
      </c>
      <c r="AB26" s="10" t="s">
        <v>243</v>
      </c>
      <c r="AC26" s="1" t="str">
        <f t="shared" si="2"/>
        <v>Data Deficient</v>
      </c>
      <c r="AD26" s="4" t="s">
        <v>331</v>
      </c>
      <c r="AE26" s="6" t="s">
        <v>337</v>
      </c>
      <c r="AF26" s="1" t="s">
        <v>247</v>
      </c>
    </row>
    <row r="27" spans="1:32" ht="15" customHeight="1">
      <c r="A27" s="1" t="s">
        <v>27</v>
      </c>
      <c r="B27" s="6" t="s">
        <v>89</v>
      </c>
      <c r="C27" s="8" t="s">
        <v>123</v>
      </c>
      <c r="D27" s="1">
        <v>2012</v>
      </c>
      <c r="E27" s="1" t="str">
        <f t="shared" si="3"/>
        <v>Threatened</v>
      </c>
      <c r="F27" s="7" t="s">
        <v>329</v>
      </c>
      <c r="G27" s="1" t="s">
        <v>188</v>
      </c>
      <c r="H27" s="1" t="s">
        <v>227</v>
      </c>
      <c r="I27" s="1" t="s">
        <v>267</v>
      </c>
      <c r="J27" s="1" t="s">
        <v>514</v>
      </c>
      <c r="M27" s="22" t="s">
        <v>327</v>
      </c>
      <c r="U27" s="22" t="s">
        <v>319</v>
      </c>
      <c r="W27" s="22" t="s">
        <v>314</v>
      </c>
      <c r="Z27" s="1" t="str">
        <f t="shared" si="1"/>
        <v>DP, RR, Sp</v>
      </c>
      <c r="AA27" s="22">
        <v>2009</v>
      </c>
      <c r="AB27" s="10" t="s">
        <v>216</v>
      </c>
      <c r="AC27" s="1" t="str">
        <f t="shared" si="2"/>
        <v>At Risk</v>
      </c>
      <c r="AD27" s="4" t="s">
        <v>315</v>
      </c>
      <c r="AE27" s="6" t="s">
        <v>337</v>
      </c>
      <c r="AF27" s="1" t="s">
        <v>247</v>
      </c>
    </row>
    <row r="28" spans="1:32" ht="15" customHeight="1">
      <c r="A28" s="1" t="s">
        <v>27</v>
      </c>
      <c r="B28" s="6" t="s">
        <v>90</v>
      </c>
      <c r="C28" s="8" t="s">
        <v>394</v>
      </c>
      <c r="D28" s="1">
        <v>2012</v>
      </c>
      <c r="E28" s="1" t="str">
        <f t="shared" si="3"/>
        <v>Threatened</v>
      </c>
      <c r="F28" s="7" t="s">
        <v>329</v>
      </c>
      <c r="G28" s="1" t="s">
        <v>321</v>
      </c>
      <c r="H28" s="1" t="s">
        <v>226</v>
      </c>
      <c r="I28" s="1" t="s">
        <v>267</v>
      </c>
      <c r="J28" s="1" t="s">
        <v>270</v>
      </c>
      <c r="U28" s="22" t="s">
        <v>319</v>
      </c>
      <c r="W28" s="22" t="s">
        <v>314</v>
      </c>
      <c r="Z28" s="1" t="str">
        <f t="shared" si="1"/>
        <v>RR, Sp</v>
      </c>
      <c r="AA28" s="22">
        <v>2009</v>
      </c>
      <c r="AB28" s="10" t="s">
        <v>219</v>
      </c>
      <c r="AC28" s="1" t="str">
        <f t="shared" si="2"/>
        <v>At Risk</v>
      </c>
      <c r="AD28" s="4" t="s">
        <v>315</v>
      </c>
      <c r="AE28" s="6" t="s">
        <v>337</v>
      </c>
      <c r="AF28" s="1" t="s">
        <v>247</v>
      </c>
    </row>
    <row r="29" spans="1:32" ht="15" customHeight="1">
      <c r="A29" s="1" t="s">
        <v>27</v>
      </c>
      <c r="B29" s="6" t="s">
        <v>356</v>
      </c>
      <c r="C29" s="8" t="s">
        <v>124</v>
      </c>
      <c r="D29" s="1">
        <v>2012</v>
      </c>
      <c r="E29" s="1" t="str">
        <f t="shared" si="3"/>
        <v>Threatened</v>
      </c>
      <c r="F29" s="7" t="s">
        <v>329</v>
      </c>
      <c r="G29" s="1" t="s">
        <v>321</v>
      </c>
      <c r="H29" s="1" t="s">
        <v>226</v>
      </c>
      <c r="I29" s="1" t="s">
        <v>267</v>
      </c>
      <c r="J29" s="1" t="s">
        <v>270</v>
      </c>
      <c r="M29" s="22" t="s">
        <v>327</v>
      </c>
      <c r="U29" s="22" t="s">
        <v>319</v>
      </c>
      <c r="W29" s="22" t="s">
        <v>314</v>
      </c>
      <c r="Z29" s="1" t="str">
        <f t="shared" si="1"/>
        <v>DP, RR, Sp</v>
      </c>
      <c r="AA29" s="22">
        <v>2009</v>
      </c>
      <c r="AB29" s="10" t="s">
        <v>465</v>
      </c>
      <c r="AC29" s="1" t="str">
        <f t="shared" si="2"/>
        <v>Not Threatened</v>
      </c>
      <c r="AD29" s="4" t="s">
        <v>32</v>
      </c>
      <c r="AE29" s="6" t="s">
        <v>337</v>
      </c>
      <c r="AF29" s="1" t="s">
        <v>247</v>
      </c>
    </row>
    <row r="30" spans="1:32" ht="15" customHeight="1">
      <c r="A30" s="1" t="s">
        <v>27</v>
      </c>
      <c r="B30" s="6" t="s">
        <v>283</v>
      </c>
      <c r="C30" s="8" t="s">
        <v>125</v>
      </c>
      <c r="D30" s="1">
        <v>2012</v>
      </c>
      <c r="E30" s="1" t="str">
        <f t="shared" si="3"/>
        <v>Threatened</v>
      </c>
      <c r="F30" s="7" t="s">
        <v>329</v>
      </c>
      <c r="G30" s="1" t="s">
        <v>181</v>
      </c>
      <c r="H30" s="1" t="s">
        <v>226</v>
      </c>
      <c r="I30" s="1" t="s">
        <v>269</v>
      </c>
      <c r="J30" s="1" t="s">
        <v>270</v>
      </c>
      <c r="U30" s="22" t="s">
        <v>319</v>
      </c>
      <c r="Z30" s="1" t="str">
        <f t="shared" si="1"/>
        <v>RR</v>
      </c>
      <c r="AA30" s="22">
        <v>2009</v>
      </c>
      <c r="AB30" s="10" t="s">
        <v>457</v>
      </c>
      <c r="AC30" s="1" t="str">
        <f t="shared" si="2"/>
        <v>Data Deficient</v>
      </c>
      <c r="AD30" s="4" t="s">
        <v>331</v>
      </c>
      <c r="AE30" s="6" t="s">
        <v>337</v>
      </c>
      <c r="AF30" s="1" t="s">
        <v>247</v>
      </c>
    </row>
    <row r="31" spans="1:32" ht="15" customHeight="1">
      <c r="A31" s="1" t="s">
        <v>27</v>
      </c>
      <c r="B31" s="6" t="s">
        <v>93</v>
      </c>
      <c r="C31" s="8" t="s">
        <v>395</v>
      </c>
      <c r="D31" s="1">
        <v>2012</v>
      </c>
      <c r="E31" s="1" t="str">
        <f t="shared" si="3"/>
        <v>Threatened</v>
      </c>
      <c r="F31" s="7" t="s">
        <v>329</v>
      </c>
      <c r="G31" s="1" t="s">
        <v>34</v>
      </c>
      <c r="H31" s="1" t="s">
        <v>229</v>
      </c>
      <c r="I31" s="1" t="s">
        <v>267</v>
      </c>
      <c r="J31" s="1" t="s">
        <v>266</v>
      </c>
      <c r="W31" s="22" t="s">
        <v>314</v>
      </c>
      <c r="Z31" s="1" t="str">
        <f t="shared" si="1"/>
        <v>Sp</v>
      </c>
      <c r="AA31" s="22">
        <v>2009</v>
      </c>
      <c r="AB31" s="10" t="s">
        <v>258</v>
      </c>
      <c r="AC31" s="1" t="str">
        <f t="shared" si="2"/>
        <v>At Risk</v>
      </c>
      <c r="AD31" s="4" t="s">
        <v>315</v>
      </c>
      <c r="AE31" s="6" t="s">
        <v>337</v>
      </c>
      <c r="AF31" s="1" t="s">
        <v>247</v>
      </c>
    </row>
    <row r="32" spans="1:32" ht="15" customHeight="1">
      <c r="A32" s="1" t="s">
        <v>27</v>
      </c>
      <c r="B32" s="6" t="s">
        <v>54</v>
      </c>
      <c r="C32" s="8" t="s">
        <v>396</v>
      </c>
      <c r="D32" s="1">
        <v>2012</v>
      </c>
      <c r="E32" s="1" t="str">
        <f t="shared" si="3"/>
        <v>Threatened</v>
      </c>
      <c r="F32" s="7" t="s">
        <v>329</v>
      </c>
      <c r="G32" s="1" t="s">
        <v>188</v>
      </c>
      <c r="H32" s="1" t="s">
        <v>227</v>
      </c>
      <c r="I32" s="1" t="s">
        <v>271</v>
      </c>
      <c r="J32" s="1" t="s">
        <v>271</v>
      </c>
      <c r="K32" s="22" t="s">
        <v>245</v>
      </c>
      <c r="U32" s="22" t="s">
        <v>319</v>
      </c>
      <c r="Z32" s="1" t="str">
        <f t="shared" si="1"/>
        <v>CD, RR</v>
      </c>
      <c r="AA32" s="22">
        <v>2009</v>
      </c>
      <c r="AB32" s="10" t="s">
        <v>55</v>
      </c>
      <c r="AC32" s="1" t="str">
        <f t="shared" si="2"/>
        <v>Threatened</v>
      </c>
      <c r="AD32" s="4" t="s">
        <v>329</v>
      </c>
      <c r="AE32" s="6" t="s">
        <v>337</v>
      </c>
      <c r="AF32" s="1" t="s">
        <v>33</v>
      </c>
    </row>
    <row r="33" spans="1:32" ht="15" customHeight="1">
      <c r="A33" s="1" t="s">
        <v>27</v>
      </c>
      <c r="B33" s="6" t="s">
        <v>63</v>
      </c>
      <c r="C33" s="8" t="s">
        <v>397</v>
      </c>
      <c r="D33" s="1">
        <v>2012</v>
      </c>
      <c r="E33" s="1" t="str">
        <f t="shared" si="3"/>
        <v>Threatened</v>
      </c>
      <c r="F33" s="7" t="s">
        <v>329</v>
      </c>
      <c r="G33" s="1" t="s">
        <v>197</v>
      </c>
      <c r="H33" s="1" t="s">
        <v>229</v>
      </c>
      <c r="I33" s="1" t="s">
        <v>267</v>
      </c>
      <c r="J33" s="1" t="s">
        <v>514</v>
      </c>
      <c r="M33" s="22" t="s">
        <v>327</v>
      </c>
      <c r="U33" s="22" t="s">
        <v>319</v>
      </c>
      <c r="Z33" s="1" t="str">
        <f t="shared" si="1"/>
        <v>DP, RR</v>
      </c>
      <c r="AA33" s="22">
        <v>2009</v>
      </c>
      <c r="AB33" s="10" t="s">
        <v>64</v>
      </c>
      <c r="AC33" s="1" t="str">
        <f t="shared" si="2"/>
        <v>At Risk</v>
      </c>
      <c r="AD33" s="4" t="s">
        <v>315</v>
      </c>
      <c r="AE33" s="6" t="s">
        <v>337</v>
      </c>
      <c r="AF33" s="1" t="s">
        <v>33</v>
      </c>
    </row>
    <row r="34" spans="1:32" ht="15" customHeight="1">
      <c r="A34" s="1" t="s">
        <v>27</v>
      </c>
      <c r="B34" s="6" t="s">
        <v>61</v>
      </c>
      <c r="C34" s="8" t="s">
        <v>398</v>
      </c>
      <c r="D34" s="1">
        <v>2012</v>
      </c>
      <c r="E34" s="1" t="str">
        <f t="shared" si="3"/>
        <v>At Risk</v>
      </c>
      <c r="F34" s="7" t="s">
        <v>315</v>
      </c>
      <c r="G34" s="1" t="s">
        <v>188</v>
      </c>
      <c r="H34" s="1" t="s">
        <v>228</v>
      </c>
      <c r="I34" s="1" t="s">
        <v>271</v>
      </c>
      <c r="J34" s="1" t="s">
        <v>271</v>
      </c>
      <c r="K34" s="22" t="s">
        <v>245</v>
      </c>
      <c r="S34" s="22" t="s">
        <v>205</v>
      </c>
      <c r="U34" s="22" t="s">
        <v>319</v>
      </c>
      <c r="W34" s="22" t="s">
        <v>314</v>
      </c>
      <c r="Z34" s="1" t="str">
        <f t="shared" ref="Z34:Z65" si="4">SUBSTITUTE(TRIM(K34&amp;" "&amp;L34&amp;" "&amp;M34&amp;" "&amp;N34&amp;" "&amp;O34&amp;" "&amp;P34&amp;" "&amp;Q34&amp;" "&amp;R34&amp;" "&amp;S34&amp;" "&amp;T34&amp;" "&amp;U34&amp;" "&amp;V34&amp;" "&amp;W34&amp;" "&amp;X34&amp;" "&amp;Y34)," ",", ")</f>
        <v>CD, PD, RR, Sp</v>
      </c>
      <c r="AA34" s="22">
        <v>2009</v>
      </c>
      <c r="AB34" s="10" t="s">
        <v>444</v>
      </c>
      <c r="AC34" s="1" t="str">
        <f t="shared" si="2"/>
        <v>At Risk</v>
      </c>
      <c r="AD34" s="4" t="s">
        <v>315</v>
      </c>
      <c r="AE34" s="6" t="s">
        <v>308</v>
      </c>
      <c r="AF34" s="1" t="s">
        <v>33</v>
      </c>
    </row>
    <row r="35" spans="1:32" ht="15" customHeight="1">
      <c r="A35" s="1" t="s">
        <v>27</v>
      </c>
      <c r="B35" s="6" t="s">
        <v>62</v>
      </c>
      <c r="C35" s="8" t="s">
        <v>399</v>
      </c>
      <c r="D35" s="1">
        <v>2012</v>
      </c>
      <c r="E35" s="1" t="str">
        <f t="shared" si="3"/>
        <v>At Risk</v>
      </c>
      <c r="F35" s="7" t="s">
        <v>315</v>
      </c>
      <c r="G35" s="1" t="s">
        <v>188</v>
      </c>
      <c r="H35" s="1" t="s">
        <v>228</v>
      </c>
      <c r="I35" s="1" t="s">
        <v>271</v>
      </c>
      <c r="J35" s="1" t="s">
        <v>271</v>
      </c>
      <c r="K35" s="22" t="s">
        <v>245</v>
      </c>
      <c r="S35" s="22" t="s">
        <v>205</v>
      </c>
      <c r="U35" s="22" t="s">
        <v>319</v>
      </c>
      <c r="W35" s="22" t="s">
        <v>314</v>
      </c>
      <c r="Z35" s="1" t="str">
        <f t="shared" si="4"/>
        <v>CD, PD, RR, Sp</v>
      </c>
      <c r="AA35" s="22">
        <v>2009</v>
      </c>
      <c r="AB35" s="10" t="s">
        <v>445</v>
      </c>
      <c r="AC35" s="1" t="str">
        <f t="shared" si="2"/>
        <v>At Risk</v>
      </c>
      <c r="AD35" s="4" t="s">
        <v>315</v>
      </c>
      <c r="AE35" s="6" t="s">
        <v>308</v>
      </c>
      <c r="AF35" s="1" t="s">
        <v>33</v>
      </c>
    </row>
    <row r="36" spans="1:32" ht="15" customHeight="1">
      <c r="A36" s="1" t="s">
        <v>27</v>
      </c>
      <c r="B36" s="6" t="s">
        <v>301</v>
      </c>
      <c r="C36" s="8" t="s">
        <v>400</v>
      </c>
      <c r="D36" s="1">
        <v>2012</v>
      </c>
      <c r="E36" s="1" t="str">
        <f t="shared" si="3"/>
        <v>At Risk</v>
      </c>
      <c r="F36" s="7" t="s">
        <v>315</v>
      </c>
      <c r="G36" s="1" t="s">
        <v>188</v>
      </c>
      <c r="H36" s="1" t="s">
        <v>228</v>
      </c>
      <c r="I36" s="1" t="s">
        <v>65</v>
      </c>
      <c r="J36" s="1" t="s">
        <v>270</v>
      </c>
      <c r="M36" s="22" t="s">
        <v>327</v>
      </c>
      <c r="Z36" s="1" t="str">
        <f t="shared" si="4"/>
        <v>DP</v>
      </c>
      <c r="AA36" s="22">
        <v>2009</v>
      </c>
      <c r="AB36" s="10" t="s">
        <v>439</v>
      </c>
      <c r="AC36" s="1" t="str">
        <f t="shared" si="2"/>
        <v>Threatened</v>
      </c>
      <c r="AD36" s="4" t="s">
        <v>329</v>
      </c>
      <c r="AE36" s="6" t="s">
        <v>308</v>
      </c>
      <c r="AF36" s="1" t="s">
        <v>33</v>
      </c>
    </row>
    <row r="37" spans="1:32" ht="15" customHeight="1">
      <c r="A37" s="1" t="s">
        <v>27</v>
      </c>
      <c r="B37" s="6" t="s">
        <v>299</v>
      </c>
      <c r="C37" s="8" t="s">
        <v>401</v>
      </c>
      <c r="D37" s="1">
        <v>2012</v>
      </c>
      <c r="E37" s="1" t="str">
        <f t="shared" si="3"/>
        <v>At Risk</v>
      </c>
      <c r="F37" s="7" t="s">
        <v>315</v>
      </c>
      <c r="G37" s="1" t="s">
        <v>188</v>
      </c>
      <c r="H37" s="1" t="s">
        <v>228</v>
      </c>
      <c r="I37" s="1" t="s">
        <v>267</v>
      </c>
      <c r="J37" s="1" t="s">
        <v>514</v>
      </c>
      <c r="M37" s="22" t="s">
        <v>327</v>
      </c>
      <c r="S37" s="22" t="s">
        <v>205</v>
      </c>
      <c r="Z37" s="1" t="str">
        <f t="shared" si="4"/>
        <v>DP, PD</v>
      </c>
      <c r="AA37" s="22">
        <v>2009</v>
      </c>
      <c r="AB37" s="10" t="s">
        <v>459</v>
      </c>
      <c r="AC37" s="1" t="str">
        <f t="shared" si="2"/>
        <v>Not Threatened</v>
      </c>
      <c r="AD37" s="4" t="s">
        <v>31</v>
      </c>
      <c r="AE37" s="6" t="s">
        <v>308</v>
      </c>
      <c r="AF37" s="1" t="s">
        <v>33</v>
      </c>
    </row>
    <row r="38" spans="1:32" ht="15" customHeight="1">
      <c r="A38" s="1" t="s">
        <v>27</v>
      </c>
      <c r="B38" s="6" t="s">
        <v>351</v>
      </c>
      <c r="C38" s="8" t="s">
        <v>402</v>
      </c>
      <c r="D38" s="1">
        <v>2012</v>
      </c>
      <c r="E38" s="1" t="str">
        <f t="shared" si="3"/>
        <v>At Risk</v>
      </c>
      <c r="F38" s="7" t="s">
        <v>315</v>
      </c>
      <c r="G38" s="1" t="s">
        <v>188</v>
      </c>
      <c r="H38" s="1" t="s">
        <v>228</v>
      </c>
      <c r="I38" s="1" t="s">
        <v>267</v>
      </c>
      <c r="J38" s="1" t="s">
        <v>514</v>
      </c>
      <c r="M38" s="22" t="s">
        <v>327</v>
      </c>
      <c r="Z38" s="1" t="str">
        <f t="shared" si="4"/>
        <v>DP</v>
      </c>
      <c r="AA38" s="22">
        <v>2009</v>
      </c>
      <c r="AB38" s="10" t="s">
        <v>352</v>
      </c>
      <c r="AC38" s="1" t="str">
        <f t="shared" si="2"/>
        <v>Not Threatened</v>
      </c>
      <c r="AD38" s="6" t="s">
        <v>32</v>
      </c>
      <c r="AE38" s="6" t="s">
        <v>337</v>
      </c>
      <c r="AF38" s="1" t="s">
        <v>33</v>
      </c>
    </row>
    <row r="39" spans="1:32" ht="15" customHeight="1">
      <c r="A39" s="1" t="s">
        <v>27</v>
      </c>
      <c r="B39" s="6" t="s">
        <v>67</v>
      </c>
      <c r="C39" s="8" t="s">
        <v>403</v>
      </c>
      <c r="D39" s="1">
        <v>2012</v>
      </c>
      <c r="E39" s="1" t="str">
        <f t="shared" si="3"/>
        <v>At Risk</v>
      </c>
      <c r="F39" s="7" t="s">
        <v>315</v>
      </c>
      <c r="G39" s="1" t="s">
        <v>188</v>
      </c>
      <c r="H39" s="1" t="s">
        <v>228</v>
      </c>
      <c r="I39" s="1" t="s">
        <v>271</v>
      </c>
      <c r="J39" s="1" t="s">
        <v>271</v>
      </c>
      <c r="M39" s="22" t="s">
        <v>327</v>
      </c>
      <c r="U39" s="22" t="s">
        <v>319</v>
      </c>
      <c r="Z39" s="1" t="str">
        <f t="shared" si="4"/>
        <v>DP, RR</v>
      </c>
      <c r="AA39" s="22">
        <v>2009</v>
      </c>
      <c r="AB39" s="10" t="s">
        <v>68</v>
      </c>
      <c r="AC39" s="1" t="str">
        <f t="shared" si="2"/>
        <v>At Risk</v>
      </c>
      <c r="AD39" s="4" t="s">
        <v>315</v>
      </c>
      <c r="AE39" s="6" t="s">
        <v>308</v>
      </c>
      <c r="AF39" s="1" t="s">
        <v>33</v>
      </c>
    </row>
    <row r="40" spans="1:32" ht="15" customHeight="1">
      <c r="A40" s="1" t="s">
        <v>27</v>
      </c>
      <c r="B40" s="6" t="s">
        <v>69</v>
      </c>
      <c r="C40" s="8" t="s">
        <v>126</v>
      </c>
      <c r="D40" s="1">
        <v>2012</v>
      </c>
      <c r="E40" s="1" t="str">
        <f t="shared" si="3"/>
        <v>At Risk</v>
      </c>
      <c r="F40" s="7" t="s">
        <v>315</v>
      </c>
      <c r="G40" s="1" t="s">
        <v>188</v>
      </c>
      <c r="H40" s="1" t="s">
        <v>228</v>
      </c>
      <c r="I40" s="1" t="s">
        <v>271</v>
      </c>
      <c r="J40" s="1" t="s">
        <v>271</v>
      </c>
      <c r="Z40" s="1" t="str">
        <f t="shared" si="4"/>
        <v/>
      </c>
      <c r="AA40" s="22">
        <v>2009</v>
      </c>
      <c r="AB40" s="10" t="s">
        <v>446</v>
      </c>
      <c r="AC40" s="1" t="str">
        <f t="shared" si="2"/>
        <v>At Risk</v>
      </c>
      <c r="AD40" s="4" t="s">
        <v>315</v>
      </c>
      <c r="AE40" s="6" t="s">
        <v>337</v>
      </c>
      <c r="AF40" s="1" t="s">
        <v>33</v>
      </c>
    </row>
    <row r="41" spans="1:32" ht="15" customHeight="1">
      <c r="A41" s="1" t="s">
        <v>27</v>
      </c>
      <c r="B41" s="6" t="s">
        <v>71</v>
      </c>
      <c r="C41" s="8" t="s">
        <v>404</v>
      </c>
      <c r="D41" s="1">
        <v>2012</v>
      </c>
      <c r="E41" s="1" t="str">
        <f t="shared" si="3"/>
        <v>At Risk</v>
      </c>
      <c r="F41" s="7" t="s">
        <v>315</v>
      </c>
      <c r="G41" s="1" t="s">
        <v>188</v>
      </c>
      <c r="H41" s="1" t="s">
        <v>228</v>
      </c>
      <c r="I41" s="1" t="s">
        <v>271</v>
      </c>
      <c r="J41" s="1" t="s">
        <v>271</v>
      </c>
      <c r="S41" s="22" t="s">
        <v>205</v>
      </c>
      <c r="Z41" s="1" t="str">
        <f t="shared" si="4"/>
        <v>PD</v>
      </c>
      <c r="AA41" s="22">
        <v>2009</v>
      </c>
      <c r="AB41" s="10" t="s">
        <v>72</v>
      </c>
      <c r="AC41" s="1" t="str">
        <f t="shared" si="2"/>
        <v>At Risk</v>
      </c>
      <c r="AD41" s="4" t="s">
        <v>315</v>
      </c>
      <c r="AE41" s="6" t="s">
        <v>337</v>
      </c>
      <c r="AF41" s="1" t="s">
        <v>33</v>
      </c>
    </row>
    <row r="42" spans="1:32" ht="15" customHeight="1">
      <c r="A42" s="1" t="s">
        <v>27</v>
      </c>
      <c r="B42" s="6" t="s">
        <v>73</v>
      </c>
      <c r="C42" s="8" t="s">
        <v>127</v>
      </c>
      <c r="D42" s="1">
        <v>2012</v>
      </c>
      <c r="E42" s="1" t="str">
        <f t="shared" si="3"/>
        <v>At Risk</v>
      </c>
      <c r="F42" s="7" t="s">
        <v>315</v>
      </c>
      <c r="G42" s="1" t="s">
        <v>188</v>
      </c>
      <c r="H42" s="1" t="s">
        <v>228</v>
      </c>
      <c r="I42" s="1" t="s">
        <v>271</v>
      </c>
      <c r="J42" s="1" t="s">
        <v>271</v>
      </c>
      <c r="M42" s="22" t="s">
        <v>327</v>
      </c>
      <c r="W42" s="22" t="s">
        <v>314</v>
      </c>
      <c r="Z42" s="1" t="str">
        <f t="shared" si="4"/>
        <v>DP, Sp</v>
      </c>
      <c r="AA42" s="22">
        <v>2009</v>
      </c>
      <c r="AB42" s="10" t="s">
        <v>74</v>
      </c>
      <c r="AC42" s="1" t="str">
        <f t="shared" si="2"/>
        <v>At Risk</v>
      </c>
      <c r="AD42" s="4" t="s">
        <v>315</v>
      </c>
      <c r="AE42" s="6" t="s">
        <v>337</v>
      </c>
      <c r="AF42" s="1" t="s">
        <v>33</v>
      </c>
    </row>
    <row r="43" spans="1:32" ht="15" customHeight="1">
      <c r="A43" s="1" t="s">
        <v>27</v>
      </c>
      <c r="B43" s="6" t="s">
        <v>75</v>
      </c>
      <c r="C43" s="8" t="s">
        <v>405</v>
      </c>
      <c r="D43" s="1">
        <v>2012</v>
      </c>
      <c r="E43" s="1" t="str">
        <f t="shared" si="3"/>
        <v>At Risk</v>
      </c>
      <c r="F43" s="7" t="s">
        <v>315</v>
      </c>
      <c r="G43" s="1" t="s">
        <v>188</v>
      </c>
      <c r="H43" s="1" t="s">
        <v>228</v>
      </c>
      <c r="I43" s="1" t="s">
        <v>271</v>
      </c>
      <c r="J43" s="1" t="s">
        <v>271</v>
      </c>
      <c r="K43" s="22" t="s">
        <v>245</v>
      </c>
      <c r="S43" s="22" t="s">
        <v>205</v>
      </c>
      <c r="Z43" s="1" t="str">
        <f t="shared" si="4"/>
        <v>CD, PD</v>
      </c>
      <c r="AA43" s="22">
        <v>2009</v>
      </c>
      <c r="AB43" s="10" t="s">
        <v>76</v>
      </c>
      <c r="AC43" s="1" t="str">
        <f t="shared" si="2"/>
        <v>At Risk</v>
      </c>
      <c r="AD43" s="4" t="s">
        <v>315</v>
      </c>
      <c r="AE43" s="6" t="s">
        <v>337</v>
      </c>
      <c r="AF43" s="1" t="s">
        <v>33</v>
      </c>
    </row>
    <row r="44" spans="1:32" ht="15" customHeight="1">
      <c r="A44" s="1" t="s">
        <v>27</v>
      </c>
      <c r="B44" s="6" t="s">
        <v>70</v>
      </c>
      <c r="C44" s="8" t="s">
        <v>128</v>
      </c>
      <c r="D44" s="1">
        <v>2012</v>
      </c>
      <c r="E44" s="1" t="str">
        <f t="shared" si="3"/>
        <v>At Risk</v>
      </c>
      <c r="F44" s="7" t="s">
        <v>315</v>
      </c>
      <c r="G44" s="1" t="s">
        <v>188</v>
      </c>
      <c r="H44" s="1" t="s">
        <v>228</v>
      </c>
      <c r="I44" s="1" t="s">
        <v>271</v>
      </c>
      <c r="J44" s="1" t="s">
        <v>271</v>
      </c>
      <c r="M44" s="22" t="s">
        <v>327</v>
      </c>
      <c r="W44" s="22" t="s">
        <v>314</v>
      </c>
      <c r="Z44" s="1" t="str">
        <f t="shared" si="4"/>
        <v>DP, Sp</v>
      </c>
      <c r="AA44" s="22">
        <v>2009</v>
      </c>
      <c r="AB44" s="10" t="s">
        <v>447</v>
      </c>
      <c r="AC44" s="1" t="str">
        <f t="shared" si="2"/>
        <v>At Risk</v>
      </c>
      <c r="AD44" s="4" t="s">
        <v>315</v>
      </c>
      <c r="AE44" s="6" t="s">
        <v>337</v>
      </c>
      <c r="AF44" s="1" t="s">
        <v>33</v>
      </c>
    </row>
    <row r="45" spans="1:32" ht="15" customHeight="1">
      <c r="A45" s="1" t="s">
        <v>27</v>
      </c>
      <c r="B45" s="6" t="s">
        <v>79</v>
      </c>
      <c r="C45" s="8" t="s">
        <v>129</v>
      </c>
      <c r="D45" s="1">
        <v>2012</v>
      </c>
      <c r="E45" s="1" t="str">
        <f t="shared" si="3"/>
        <v>At Risk</v>
      </c>
      <c r="F45" s="7" t="s">
        <v>315</v>
      </c>
      <c r="G45" s="1" t="s">
        <v>188</v>
      </c>
      <c r="H45" s="1" t="s">
        <v>228</v>
      </c>
      <c r="I45" s="1" t="s">
        <v>65</v>
      </c>
      <c r="J45" s="1" t="s">
        <v>514</v>
      </c>
      <c r="M45" s="22" t="s">
        <v>327</v>
      </c>
      <c r="W45" s="22" t="s">
        <v>314</v>
      </c>
      <c r="Z45" s="1" t="str">
        <f t="shared" si="4"/>
        <v>DP, Sp</v>
      </c>
      <c r="AA45" s="22">
        <v>2009</v>
      </c>
      <c r="AB45" s="10" t="s">
        <v>80</v>
      </c>
      <c r="AC45" s="1" t="str">
        <f t="shared" si="2"/>
        <v>Threatened</v>
      </c>
      <c r="AD45" s="4" t="s">
        <v>329</v>
      </c>
      <c r="AE45" s="6" t="s">
        <v>337</v>
      </c>
      <c r="AF45" s="1" t="s">
        <v>33</v>
      </c>
    </row>
    <row r="46" spans="1:32" ht="15" customHeight="1">
      <c r="A46" s="1" t="s">
        <v>27</v>
      </c>
      <c r="B46" s="6" t="s">
        <v>85</v>
      </c>
      <c r="C46" s="8" t="s">
        <v>406</v>
      </c>
      <c r="D46" s="1">
        <v>2012</v>
      </c>
      <c r="E46" s="1" t="str">
        <f t="shared" si="3"/>
        <v>At Risk</v>
      </c>
      <c r="F46" s="7" t="s">
        <v>315</v>
      </c>
      <c r="G46" s="1" t="s">
        <v>336</v>
      </c>
      <c r="H46" s="1" t="s">
        <v>228</v>
      </c>
      <c r="I46" s="1" t="s">
        <v>271</v>
      </c>
      <c r="J46" s="1" t="s">
        <v>271</v>
      </c>
      <c r="M46" s="22" t="s">
        <v>327</v>
      </c>
      <c r="U46" s="22" t="s">
        <v>319</v>
      </c>
      <c r="W46" s="22" t="s">
        <v>314</v>
      </c>
      <c r="Z46" s="1" t="str">
        <f t="shared" si="4"/>
        <v>DP, RR, Sp</v>
      </c>
      <c r="AA46" s="22">
        <v>2009</v>
      </c>
      <c r="AB46" s="10" t="s">
        <v>21</v>
      </c>
      <c r="AC46" s="1" t="str">
        <f t="shared" si="2"/>
        <v>At Risk</v>
      </c>
      <c r="AD46" s="4" t="s">
        <v>315</v>
      </c>
      <c r="AE46" s="6" t="s">
        <v>308</v>
      </c>
      <c r="AF46" s="1" t="s">
        <v>247</v>
      </c>
    </row>
    <row r="47" spans="1:32" ht="15" customHeight="1">
      <c r="A47" s="1" t="s">
        <v>27</v>
      </c>
      <c r="B47" s="6" t="s">
        <v>357</v>
      </c>
      <c r="C47" s="8" t="s">
        <v>130</v>
      </c>
      <c r="D47" s="1">
        <v>2012</v>
      </c>
      <c r="E47" s="1" t="str">
        <f t="shared" si="3"/>
        <v>At Risk</v>
      </c>
      <c r="F47" s="7" t="s">
        <v>315</v>
      </c>
      <c r="G47" s="1" t="s">
        <v>321</v>
      </c>
      <c r="H47" s="1" t="s">
        <v>227</v>
      </c>
      <c r="I47" s="1" t="s">
        <v>267</v>
      </c>
      <c r="J47" s="1" t="s">
        <v>514</v>
      </c>
      <c r="K47" s="22" t="s">
        <v>245</v>
      </c>
      <c r="U47" s="22" t="s">
        <v>319</v>
      </c>
      <c r="Z47" s="1" t="str">
        <f t="shared" si="4"/>
        <v>CD, RR</v>
      </c>
      <c r="AA47" s="22">
        <v>2009</v>
      </c>
      <c r="AB47" s="10" t="s">
        <v>358</v>
      </c>
      <c r="AC47" s="1" t="str">
        <f t="shared" si="2"/>
        <v>Not Threatened</v>
      </c>
      <c r="AD47" s="4" t="s">
        <v>32</v>
      </c>
      <c r="AE47" s="6" t="s">
        <v>308</v>
      </c>
      <c r="AF47" s="1" t="s">
        <v>247</v>
      </c>
    </row>
    <row r="48" spans="1:32" ht="15" customHeight="1">
      <c r="A48" s="1" t="s">
        <v>27</v>
      </c>
      <c r="B48" s="6" t="s">
        <v>359</v>
      </c>
      <c r="C48" s="8" t="s">
        <v>131</v>
      </c>
      <c r="D48" s="1">
        <v>2012</v>
      </c>
      <c r="E48" s="1" t="str">
        <f t="shared" si="3"/>
        <v>At Risk</v>
      </c>
      <c r="F48" s="7" t="s">
        <v>315</v>
      </c>
      <c r="G48" s="1" t="s">
        <v>188</v>
      </c>
      <c r="H48" s="1" t="s">
        <v>228</v>
      </c>
      <c r="I48" s="1" t="s">
        <v>267</v>
      </c>
      <c r="J48" s="1" t="s">
        <v>514</v>
      </c>
      <c r="Z48" s="1" t="str">
        <f t="shared" si="4"/>
        <v/>
      </c>
      <c r="AA48" s="22">
        <v>2009</v>
      </c>
      <c r="AB48" s="10" t="s">
        <v>360</v>
      </c>
      <c r="AC48" s="1" t="str">
        <f t="shared" si="2"/>
        <v>Not Threatened</v>
      </c>
      <c r="AD48" s="4" t="s">
        <v>32</v>
      </c>
      <c r="AE48" s="6" t="s">
        <v>308</v>
      </c>
      <c r="AF48" s="1" t="s">
        <v>247</v>
      </c>
    </row>
    <row r="49" spans="1:32" ht="15" customHeight="1">
      <c r="A49" s="1" t="s">
        <v>27</v>
      </c>
      <c r="B49" s="6" t="s">
        <v>361</v>
      </c>
      <c r="C49" s="8" t="s">
        <v>132</v>
      </c>
      <c r="D49" s="1">
        <v>2012</v>
      </c>
      <c r="E49" s="1" t="str">
        <f t="shared" si="3"/>
        <v>At Risk</v>
      </c>
      <c r="F49" s="7" t="s">
        <v>315</v>
      </c>
      <c r="G49" s="1" t="s">
        <v>188</v>
      </c>
      <c r="H49" s="1" t="s">
        <v>228</v>
      </c>
      <c r="I49" s="1" t="s">
        <v>267</v>
      </c>
      <c r="J49" s="1" t="s">
        <v>514</v>
      </c>
      <c r="Z49" s="1" t="str">
        <f t="shared" si="4"/>
        <v/>
      </c>
      <c r="AA49" s="22">
        <v>2009</v>
      </c>
      <c r="AB49" s="10" t="s">
        <v>362</v>
      </c>
      <c r="AC49" s="1" t="str">
        <f t="shared" si="2"/>
        <v>Not Threatened</v>
      </c>
      <c r="AD49" s="4" t="s">
        <v>32</v>
      </c>
      <c r="AE49" s="6" t="s">
        <v>308</v>
      </c>
      <c r="AF49" s="1" t="s">
        <v>247</v>
      </c>
    </row>
    <row r="50" spans="1:32" ht="15" customHeight="1">
      <c r="A50" s="1" t="s">
        <v>27</v>
      </c>
      <c r="B50" s="6" t="s">
        <v>363</v>
      </c>
      <c r="C50" s="8" t="s">
        <v>133</v>
      </c>
      <c r="D50" s="1">
        <v>2012</v>
      </c>
      <c r="E50" s="1" t="str">
        <f t="shared" si="3"/>
        <v>At Risk</v>
      </c>
      <c r="F50" s="7" t="s">
        <v>315</v>
      </c>
      <c r="G50" s="1" t="s">
        <v>188</v>
      </c>
      <c r="H50" s="1" t="s">
        <v>228</v>
      </c>
      <c r="I50" s="1" t="s">
        <v>267</v>
      </c>
      <c r="J50" s="1" t="s">
        <v>514</v>
      </c>
      <c r="Z50" s="1" t="str">
        <f t="shared" si="4"/>
        <v/>
      </c>
      <c r="AA50" s="22">
        <v>2009</v>
      </c>
      <c r="AB50" s="10" t="s">
        <v>364</v>
      </c>
      <c r="AC50" s="1" t="str">
        <f t="shared" si="2"/>
        <v>Not Threatened</v>
      </c>
      <c r="AD50" s="4" t="s">
        <v>32</v>
      </c>
      <c r="AE50" s="6" t="s">
        <v>308</v>
      </c>
      <c r="AF50" s="1" t="s">
        <v>247</v>
      </c>
    </row>
    <row r="51" spans="1:32" ht="15" customHeight="1">
      <c r="A51" s="1" t="s">
        <v>27</v>
      </c>
      <c r="B51" s="6" t="s">
        <v>86</v>
      </c>
      <c r="C51" s="8" t="s">
        <v>407</v>
      </c>
      <c r="D51" s="1">
        <v>2012</v>
      </c>
      <c r="E51" s="1" t="str">
        <f t="shared" si="3"/>
        <v>At Risk</v>
      </c>
      <c r="F51" s="7" t="s">
        <v>315</v>
      </c>
      <c r="G51" s="1" t="s">
        <v>321</v>
      </c>
      <c r="H51" s="1" t="s">
        <v>227</v>
      </c>
      <c r="I51" s="1" t="s">
        <v>271</v>
      </c>
      <c r="J51" s="1" t="s">
        <v>271</v>
      </c>
      <c r="K51" s="22" t="s">
        <v>245</v>
      </c>
      <c r="S51" s="22" t="s">
        <v>205</v>
      </c>
      <c r="Z51" s="1" t="str">
        <f t="shared" si="4"/>
        <v>CD, PD</v>
      </c>
      <c r="AA51" s="22">
        <v>2009</v>
      </c>
      <c r="AB51" s="10" t="s">
        <v>232</v>
      </c>
      <c r="AC51" s="1" t="str">
        <f t="shared" si="2"/>
        <v>At Risk</v>
      </c>
      <c r="AD51" s="4" t="s">
        <v>315</v>
      </c>
      <c r="AE51" s="6" t="s">
        <v>308</v>
      </c>
      <c r="AF51" s="1" t="s">
        <v>247</v>
      </c>
    </row>
    <row r="52" spans="1:32" ht="15" customHeight="1">
      <c r="A52" s="1" t="s">
        <v>27</v>
      </c>
      <c r="B52" s="6" t="s">
        <v>87</v>
      </c>
      <c r="C52" s="8" t="s">
        <v>408</v>
      </c>
      <c r="D52" s="1">
        <v>2012</v>
      </c>
      <c r="E52" s="1" t="str">
        <f t="shared" si="3"/>
        <v>At Risk</v>
      </c>
      <c r="F52" s="7" t="s">
        <v>315</v>
      </c>
      <c r="G52" s="1" t="s">
        <v>188</v>
      </c>
      <c r="H52" s="1" t="s">
        <v>228</v>
      </c>
      <c r="I52" s="1" t="s">
        <v>271</v>
      </c>
      <c r="J52" s="1" t="s">
        <v>271</v>
      </c>
      <c r="K52" s="22" t="s">
        <v>245</v>
      </c>
      <c r="S52" s="22" t="s">
        <v>205</v>
      </c>
      <c r="Z52" s="1" t="str">
        <f t="shared" si="4"/>
        <v>CD, PD</v>
      </c>
      <c r="AA52" s="22">
        <v>2009</v>
      </c>
      <c r="AB52" s="10" t="s">
        <v>236</v>
      </c>
      <c r="AC52" s="1" t="str">
        <f t="shared" si="2"/>
        <v>At Risk</v>
      </c>
      <c r="AD52" s="4" t="s">
        <v>315</v>
      </c>
      <c r="AE52" s="6" t="s">
        <v>337</v>
      </c>
      <c r="AF52" s="1" t="s">
        <v>247</v>
      </c>
    </row>
    <row r="53" spans="1:32" ht="15" customHeight="1">
      <c r="A53" s="1" t="s">
        <v>27</v>
      </c>
      <c r="B53" s="6" t="s">
        <v>365</v>
      </c>
      <c r="C53" s="8" t="s">
        <v>409</v>
      </c>
      <c r="D53" s="1">
        <v>2012</v>
      </c>
      <c r="E53" s="1" t="str">
        <f t="shared" si="3"/>
        <v>At Risk</v>
      </c>
      <c r="F53" s="7" t="s">
        <v>315</v>
      </c>
      <c r="G53" s="1" t="s">
        <v>188</v>
      </c>
      <c r="H53" s="1" t="s">
        <v>228</v>
      </c>
      <c r="I53" s="1" t="s">
        <v>267</v>
      </c>
      <c r="J53" s="1" t="s">
        <v>514</v>
      </c>
      <c r="Z53" s="1" t="str">
        <f t="shared" si="4"/>
        <v/>
      </c>
      <c r="AA53" s="22">
        <v>2009</v>
      </c>
      <c r="AB53" s="10" t="s">
        <v>241</v>
      </c>
      <c r="AC53" s="1" t="str">
        <f t="shared" si="2"/>
        <v>Not Threatened</v>
      </c>
      <c r="AD53" s="4" t="s">
        <v>31</v>
      </c>
      <c r="AE53" s="6" t="s">
        <v>337</v>
      </c>
      <c r="AF53" s="1" t="s">
        <v>247</v>
      </c>
    </row>
    <row r="54" spans="1:32" ht="15" customHeight="1">
      <c r="A54" s="1" t="s">
        <v>27</v>
      </c>
      <c r="B54" s="6" t="s">
        <v>88</v>
      </c>
      <c r="C54" s="8" t="s">
        <v>410</v>
      </c>
      <c r="D54" s="1">
        <v>2012</v>
      </c>
      <c r="E54" s="1" t="str">
        <f t="shared" si="3"/>
        <v>At Risk</v>
      </c>
      <c r="F54" s="7" t="s">
        <v>315</v>
      </c>
      <c r="G54" s="1" t="s">
        <v>188</v>
      </c>
      <c r="H54" s="1" t="s">
        <v>228</v>
      </c>
      <c r="I54" s="1" t="s">
        <v>271</v>
      </c>
      <c r="J54" s="1" t="s">
        <v>271</v>
      </c>
      <c r="K54" s="22" t="s">
        <v>245</v>
      </c>
      <c r="S54" s="22" t="s">
        <v>205</v>
      </c>
      <c r="W54" s="22" t="s">
        <v>314</v>
      </c>
      <c r="Z54" s="1" t="str">
        <f t="shared" si="4"/>
        <v>CD, PD, Sp</v>
      </c>
      <c r="AA54" s="22">
        <v>2009</v>
      </c>
      <c r="AB54" s="10" t="s">
        <v>242</v>
      </c>
      <c r="AC54" s="1" t="str">
        <f t="shared" si="2"/>
        <v>At Risk</v>
      </c>
      <c r="AD54" s="4" t="s">
        <v>315</v>
      </c>
      <c r="AE54" s="6" t="s">
        <v>337</v>
      </c>
      <c r="AF54" s="1" t="s">
        <v>247</v>
      </c>
    </row>
    <row r="55" spans="1:32" ht="15" customHeight="1">
      <c r="A55" s="1" t="s">
        <v>27</v>
      </c>
      <c r="B55" s="6" t="s">
        <v>91</v>
      </c>
      <c r="C55" s="8" t="s">
        <v>411</v>
      </c>
      <c r="D55" s="1">
        <v>2012</v>
      </c>
      <c r="E55" s="1" t="str">
        <f t="shared" si="3"/>
        <v>At Risk</v>
      </c>
      <c r="F55" s="7" t="s">
        <v>315</v>
      </c>
      <c r="G55" s="1" t="s">
        <v>188</v>
      </c>
      <c r="H55" s="1" t="s">
        <v>228</v>
      </c>
      <c r="I55" s="1" t="s">
        <v>271</v>
      </c>
      <c r="J55" s="1" t="s">
        <v>271</v>
      </c>
      <c r="K55" s="22" t="s">
        <v>245</v>
      </c>
      <c r="Z55" s="1" t="str">
        <f t="shared" si="4"/>
        <v>CD</v>
      </c>
      <c r="AA55" s="22">
        <v>2009</v>
      </c>
      <c r="AB55" s="10" t="s">
        <v>225</v>
      </c>
      <c r="AC55" s="1" t="str">
        <f t="shared" si="2"/>
        <v>At Risk</v>
      </c>
      <c r="AD55" s="4" t="s">
        <v>315</v>
      </c>
      <c r="AE55" s="6" t="s">
        <v>337</v>
      </c>
      <c r="AF55" s="1" t="s">
        <v>247</v>
      </c>
    </row>
    <row r="56" spans="1:32" ht="15" customHeight="1">
      <c r="A56" s="1" t="s">
        <v>27</v>
      </c>
      <c r="B56" s="6" t="s">
        <v>92</v>
      </c>
      <c r="C56" s="8" t="s">
        <v>412</v>
      </c>
      <c r="D56" s="1">
        <v>2012</v>
      </c>
      <c r="E56" s="1" t="str">
        <f t="shared" si="3"/>
        <v>At Risk</v>
      </c>
      <c r="F56" s="7" t="s">
        <v>315</v>
      </c>
      <c r="G56" s="1" t="s">
        <v>188</v>
      </c>
      <c r="H56" s="1" t="s">
        <v>228</v>
      </c>
      <c r="I56" s="1" t="s">
        <v>271</v>
      </c>
      <c r="J56" s="1" t="s">
        <v>271</v>
      </c>
      <c r="K56" s="22" t="s">
        <v>245</v>
      </c>
      <c r="M56" s="22" t="s">
        <v>327</v>
      </c>
      <c r="W56" s="22" t="s">
        <v>314</v>
      </c>
      <c r="Z56" s="1" t="str">
        <f t="shared" si="4"/>
        <v>CD, DP, Sp</v>
      </c>
      <c r="AA56" s="22">
        <v>2009</v>
      </c>
      <c r="AB56" s="10" t="s">
        <v>254</v>
      </c>
      <c r="AC56" s="1" t="str">
        <f t="shared" si="2"/>
        <v>At Risk</v>
      </c>
      <c r="AD56" s="4" t="s">
        <v>315</v>
      </c>
      <c r="AE56" s="6" t="s">
        <v>337</v>
      </c>
      <c r="AF56" s="1" t="s">
        <v>247</v>
      </c>
    </row>
    <row r="57" spans="1:32" ht="15" customHeight="1">
      <c r="A57" s="1" t="s">
        <v>27</v>
      </c>
      <c r="B57" s="6" t="s">
        <v>371</v>
      </c>
      <c r="C57" s="8" t="s">
        <v>413</v>
      </c>
      <c r="D57" s="1">
        <v>2012</v>
      </c>
      <c r="E57" s="1" t="str">
        <f t="shared" si="3"/>
        <v>At Risk</v>
      </c>
      <c r="F57" s="7" t="s">
        <v>315</v>
      </c>
      <c r="G57" s="1" t="s">
        <v>188</v>
      </c>
      <c r="H57" s="1" t="s">
        <v>228</v>
      </c>
      <c r="I57" s="1" t="s">
        <v>267</v>
      </c>
      <c r="J57" s="1" t="s">
        <v>514</v>
      </c>
      <c r="K57" s="22" t="s">
        <v>245</v>
      </c>
      <c r="S57" s="22" t="s">
        <v>205</v>
      </c>
      <c r="Z57" s="1" t="str">
        <f t="shared" si="4"/>
        <v>CD, PD</v>
      </c>
      <c r="AA57" s="22">
        <v>2009</v>
      </c>
      <c r="AB57" s="10" t="s">
        <v>260</v>
      </c>
      <c r="AC57" s="1" t="str">
        <f t="shared" si="2"/>
        <v>Not Threatened</v>
      </c>
      <c r="AD57" s="4" t="s">
        <v>31</v>
      </c>
      <c r="AE57" s="6" t="s">
        <v>337</v>
      </c>
      <c r="AF57" s="1" t="s">
        <v>247</v>
      </c>
    </row>
    <row r="58" spans="1:32" ht="15" customHeight="1">
      <c r="A58" s="1" t="s">
        <v>27</v>
      </c>
      <c r="B58" s="6" t="s">
        <v>60</v>
      </c>
      <c r="C58" s="8" t="s">
        <v>414</v>
      </c>
      <c r="D58" s="1">
        <v>2012</v>
      </c>
      <c r="E58" s="1" t="str">
        <f t="shared" si="3"/>
        <v>At Risk</v>
      </c>
      <c r="F58" s="7" t="s">
        <v>315</v>
      </c>
      <c r="G58" s="1" t="s">
        <v>336</v>
      </c>
      <c r="H58" s="1" t="s">
        <v>228</v>
      </c>
      <c r="I58" s="1" t="s">
        <v>271</v>
      </c>
      <c r="J58" s="1" t="s">
        <v>271</v>
      </c>
      <c r="S58" s="22" t="s">
        <v>205</v>
      </c>
      <c r="Z58" s="1" t="str">
        <f t="shared" si="4"/>
        <v>PD</v>
      </c>
      <c r="AA58" s="22">
        <v>2009</v>
      </c>
      <c r="AB58" s="10" t="s">
        <v>443</v>
      </c>
      <c r="AC58" s="1" t="str">
        <f t="shared" si="2"/>
        <v>At Risk</v>
      </c>
      <c r="AD58" s="4" t="s">
        <v>315</v>
      </c>
      <c r="AE58" s="6" t="s">
        <v>308</v>
      </c>
      <c r="AF58" s="1" t="s">
        <v>33</v>
      </c>
    </row>
    <row r="59" spans="1:32" ht="15" customHeight="1">
      <c r="A59" s="1" t="s">
        <v>27</v>
      </c>
      <c r="B59" s="6" t="s">
        <v>59</v>
      </c>
      <c r="C59" s="9" t="s">
        <v>134</v>
      </c>
      <c r="D59" s="1">
        <v>2012</v>
      </c>
      <c r="E59" s="1" t="str">
        <f t="shared" si="3"/>
        <v>At Risk</v>
      </c>
      <c r="F59" s="7" t="s">
        <v>315</v>
      </c>
      <c r="G59" s="1" t="s">
        <v>336</v>
      </c>
      <c r="H59" s="1" t="s">
        <v>228</v>
      </c>
      <c r="I59" s="1" t="s">
        <v>271</v>
      </c>
      <c r="J59" s="1" t="s">
        <v>271</v>
      </c>
      <c r="S59" s="22" t="s">
        <v>205</v>
      </c>
      <c r="Z59" s="1" t="str">
        <f t="shared" si="4"/>
        <v>PD</v>
      </c>
      <c r="AA59" s="22">
        <v>2009</v>
      </c>
      <c r="AB59" s="10" t="s">
        <v>442</v>
      </c>
      <c r="AC59" s="1" t="str">
        <f t="shared" si="2"/>
        <v>At Risk</v>
      </c>
      <c r="AD59" s="4" t="s">
        <v>315</v>
      </c>
      <c r="AE59" s="6" t="s">
        <v>308</v>
      </c>
      <c r="AF59" s="1" t="s">
        <v>33</v>
      </c>
    </row>
    <row r="60" spans="1:32" ht="15" customHeight="1">
      <c r="A60" s="1" t="s">
        <v>27</v>
      </c>
      <c r="B60" s="6" t="s">
        <v>100</v>
      </c>
      <c r="C60" s="8" t="s">
        <v>415</v>
      </c>
      <c r="D60" s="1">
        <v>2012</v>
      </c>
      <c r="E60" s="1" t="str">
        <f t="shared" si="3"/>
        <v>At Risk</v>
      </c>
      <c r="F60" s="7" t="s">
        <v>322</v>
      </c>
      <c r="G60" s="1" t="s">
        <v>330</v>
      </c>
      <c r="H60" s="1" t="s">
        <v>231</v>
      </c>
      <c r="I60" s="1" t="s">
        <v>65</v>
      </c>
      <c r="J60" s="1" t="s">
        <v>268</v>
      </c>
      <c r="K60" s="22" t="s">
        <v>245</v>
      </c>
      <c r="M60" s="22" t="s">
        <v>327</v>
      </c>
      <c r="S60" s="22" t="s">
        <v>205</v>
      </c>
      <c r="U60" s="22" t="s">
        <v>319</v>
      </c>
      <c r="Z60" s="1" t="str">
        <f t="shared" si="4"/>
        <v>CD, DP, PD, RR</v>
      </c>
      <c r="AA60" s="22">
        <v>2009</v>
      </c>
      <c r="AB60" s="10" t="s">
        <v>101</v>
      </c>
      <c r="AC60" s="1" t="str">
        <f t="shared" si="2"/>
        <v>At Risk</v>
      </c>
      <c r="AD60" s="6" t="s">
        <v>323</v>
      </c>
      <c r="AE60" s="6" t="s">
        <v>337</v>
      </c>
      <c r="AF60" s="1" t="s">
        <v>33</v>
      </c>
    </row>
    <row r="61" spans="1:32" ht="15" customHeight="1">
      <c r="A61" s="1" t="s">
        <v>27</v>
      </c>
      <c r="B61" s="6" t="s">
        <v>94</v>
      </c>
      <c r="C61" s="8" t="s">
        <v>416</v>
      </c>
      <c r="D61" s="1">
        <v>2012</v>
      </c>
      <c r="E61" s="1" t="str">
        <f t="shared" si="3"/>
        <v>At Risk</v>
      </c>
      <c r="F61" s="7" t="s">
        <v>322</v>
      </c>
      <c r="G61" s="1" t="s">
        <v>330</v>
      </c>
      <c r="H61" s="1" t="s">
        <v>231</v>
      </c>
      <c r="I61" s="1" t="s">
        <v>271</v>
      </c>
      <c r="J61" s="1" t="s">
        <v>271</v>
      </c>
      <c r="K61" s="22" t="s">
        <v>245</v>
      </c>
      <c r="U61" s="22" t="s">
        <v>319</v>
      </c>
      <c r="Z61" s="1" t="str">
        <f t="shared" si="4"/>
        <v>CD, RR</v>
      </c>
      <c r="AA61" s="22">
        <v>2009</v>
      </c>
      <c r="AB61" s="10" t="s">
        <v>235</v>
      </c>
      <c r="AC61" s="1" t="str">
        <f t="shared" si="2"/>
        <v>At Risk</v>
      </c>
      <c r="AD61" s="4" t="s">
        <v>322</v>
      </c>
      <c r="AE61" s="6" t="s">
        <v>337</v>
      </c>
      <c r="AF61" s="1" t="s">
        <v>247</v>
      </c>
    </row>
    <row r="62" spans="1:32" ht="15" customHeight="1">
      <c r="A62" s="1" t="s">
        <v>27</v>
      </c>
      <c r="B62" s="6" t="s">
        <v>95</v>
      </c>
      <c r="C62" s="8" t="s">
        <v>417</v>
      </c>
      <c r="D62" s="1">
        <v>2012</v>
      </c>
      <c r="E62" s="1" t="str">
        <f t="shared" si="3"/>
        <v>At Risk</v>
      </c>
      <c r="F62" s="7" t="s">
        <v>322</v>
      </c>
      <c r="G62" s="1" t="s">
        <v>330</v>
      </c>
      <c r="H62" s="1" t="s">
        <v>231</v>
      </c>
      <c r="I62" s="1" t="s">
        <v>271</v>
      </c>
      <c r="J62" s="1" t="s">
        <v>271</v>
      </c>
      <c r="K62" s="22" t="s">
        <v>245</v>
      </c>
      <c r="U62" s="22" t="s">
        <v>319</v>
      </c>
      <c r="Z62" s="1" t="str">
        <f t="shared" si="4"/>
        <v>CD, RR</v>
      </c>
      <c r="AA62" s="22">
        <v>2009</v>
      </c>
      <c r="AB62" s="10" t="s">
        <v>218</v>
      </c>
      <c r="AC62" s="1" t="str">
        <f t="shared" si="2"/>
        <v>At Risk</v>
      </c>
      <c r="AD62" s="4" t="s">
        <v>322</v>
      </c>
      <c r="AE62" s="6" t="s">
        <v>337</v>
      </c>
      <c r="AF62" s="1" t="s">
        <v>247</v>
      </c>
    </row>
    <row r="63" spans="1:32" ht="15" customHeight="1">
      <c r="A63" s="1" t="s">
        <v>27</v>
      </c>
      <c r="B63" s="6" t="s">
        <v>96</v>
      </c>
      <c r="C63" s="8" t="s">
        <v>418</v>
      </c>
      <c r="D63" s="1">
        <v>2012</v>
      </c>
      <c r="E63" s="1" t="str">
        <f t="shared" si="3"/>
        <v>At Risk</v>
      </c>
      <c r="F63" s="7" t="s">
        <v>322</v>
      </c>
      <c r="G63" s="1" t="s">
        <v>330</v>
      </c>
      <c r="H63" s="1" t="s">
        <v>231</v>
      </c>
      <c r="I63" s="1" t="s">
        <v>271</v>
      </c>
      <c r="J63" s="1" t="s">
        <v>271</v>
      </c>
      <c r="K63" s="22" t="s">
        <v>245</v>
      </c>
      <c r="U63" s="22" t="s">
        <v>319</v>
      </c>
      <c r="Z63" s="1" t="str">
        <f t="shared" si="4"/>
        <v>CD, RR</v>
      </c>
      <c r="AA63" s="22">
        <v>2009</v>
      </c>
      <c r="AB63" s="10" t="s">
        <v>257</v>
      </c>
      <c r="AC63" s="1" t="str">
        <f t="shared" si="2"/>
        <v>At Risk</v>
      </c>
      <c r="AD63" s="4" t="s">
        <v>322</v>
      </c>
      <c r="AE63" s="6" t="s">
        <v>337</v>
      </c>
      <c r="AF63" s="1" t="s">
        <v>247</v>
      </c>
    </row>
    <row r="64" spans="1:32" ht="15" customHeight="1">
      <c r="A64" s="1" t="s">
        <v>27</v>
      </c>
      <c r="B64" s="6" t="s">
        <v>102</v>
      </c>
      <c r="C64" s="8" t="s">
        <v>419</v>
      </c>
      <c r="D64" s="1">
        <v>2012</v>
      </c>
      <c r="E64" s="1" t="str">
        <f t="shared" si="3"/>
        <v>At Risk</v>
      </c>
      <c r="F64" s="7" t="s">
        <v>323</v>
      </c>
      <c r="G64" s="1" t="s">
        <v>330</v>
      </c>
      <c r="H64" s="1" t="s">
        <v>231</v>
      </c>
      <c r="I64" s="1" t="s">
        <v>271</v>
      </c>
      <c r="J64" s="1" t="s">
        <v>271</v>
      </c>
      <c r="K64" s="22" t="s">
        <v>245</v>
      </c>
      <c r="S64" s="22" t="s">
        <v>205</v>
      </c>
      <c r="Z64" s="1" t="str">
        <f t="shared" si="4"/>
        <v>CD, PD</v>
      </c>
      <c r="AA64" s="22">
        <v>2009</v>
      </c>
      <c r="AB64" s="10" t="s">
        <v>103</v>
      </c>
      <c r="AC64" s="1" t="str">
        <f t="shared" si="2"/>
        <v>At Risk</v>
      </c>
      <c r="AD64" s="6" t="s">
        <v>323</v>
      </c>
      <c r="AE64" s="6" t="s">
        <v>337</v>
      </c>
      <c r="AF64" s="1" t="s">
        <v>33</v>
      </c>
    </row>
    <row r="65" spans="1:32" ht="15" customHeight="1">
      <c r="A65" s="1" t="s">
        <v>27</v>
      </c>
      <c r="B65" s="6" t="s">
        <v>99</v>
      </c>
      <c r="C65" s="8" t="s">
        <v>420</v>
      </c>
      <c r="D65" s="1">
        <v>2012</v>
      </c>
      <c r="E65" s="1" t="str">
        <f t="shared" si="3"/>
        <v>At Risk</v>
      </c>
      <c r="F65" s="7" t="s">
        <v>323</v>
      </c>
      <c r="G65" s="1" t="s">
        <v>330</v>
      </c>
      <c r="H65" s="1" t="s">
        <v>231</v>
      </c>
      <c r="I65" s="1" t="s">
        <v>271</v>
      </c>
      <c r="J65" s="1" t="s">
        <v>271</v>
      </c>
      <c r="K65" s="22" t="s">
        <v>245</v>
      </c>
      <c r="U65" s="22" t="s">
        <v>319</v>
      </c>
      <c r="Z65" s="1" t="str">
        <f t="shared" si="4"/>
        <v>CD, RR</v>
      </c>
      <c r="AA65" s="22">
        <v>2009</v>
      </c>
      <c r="AB65" s="10" t="s">
        <v>449</v>
      </c>
      <c r="AC65" s="1" t="str">
        <f t="shared" si="2"/>
        <v>At Risk</v>
      </c>
      <c r="AD65" s="6" t="s">
        <v>323</v>
      </c>
      <c r="AE65" s="6" t="s">
        <v>337</v>
      </c>
      <c r="AF65" s="1" t="s">
        <v>33</v>
      </c>
    </row>
    <row r="66" spans="1:32" ht="15" customHeight="1">
      <c r="A66" s="1" t="s">
        <v>27</v>
      </c>
      <c r="B66" s="6" t="s">
        <v>104</v>
      </c>
      <c r="C66" s="8" t="s">
        <v>421</v>
      </c>
      <c r="D66" s="1">
        <v>2012</v>
      </c>
      <c r="E66" s="1" t="str">
        <f t="shared" si="3"/>
        <v>At Risk</v>
      </c>
      <c r="F66" s="7" t="s">
        <v>323</v>
      </c>
      <c r="G66" s="1" t="s">
        <v>330</v>
      </c>
      <c r="H66" s="1" t="s">
        <v>231</v>
      </c>
      <c r="I66" s="1" t="s">
        <v>271</v>
      </c>
      <c r="J66" s="1" t="s">
        <v>271</v>
      </c>
      <c r="K66" s="22" t="s">
        <v>245</v>
      </c>
      <c r="U66" s="22" t="s">
        <v>319</v>
      </c>
      <c r="Z66" s="1" t="str">
        <f t="shared" ref="Z66:Z97" si="5">SUBSTITUTE(TRIM(K66&amp;" "&amp;L66&amp;" "&amp;M66&amp;" "&amp;N66&amp;" "&amp;O66&amp;" "&amp;P66&amp;" "&amp;Q66&amp;" "&amp;R66&amp;" "&amp;S66&amp;" "&amp;T66&amp;" "&amp;U66&amp;" "&amp;V66&amp;" "&amp;W66&amp;" "&amp;X66&amp;" "&amp;Y66)," ",", ")</f>
        <v>CD, RR</v>
      </c>
      <c r="AA66" s="22">
        <v>2009</v>
      </c>
      <c r="AB66" s="10" t="s">
        <v>233</v>
      </c>
      <c r="AC66" s="1" t="str">
        <f t="shared" si="2"/>
        <v>At Risk</v>
      </c>
      <c r="AD66" s="6" t="s">
        <v>323</v>
      </c>
      <c r="AE66" s="6" t="s">
        <v>337</v>
      </c>
      <c r="AF66" s="1" t="s">
        <v>247</v>
      </c>
    </row>
    <row r="67" spans="1:32" ht="15" customHeight="1">
      <c r="A67" s="1" t="s">
        <v>27</v>
      </c>
      <c r="B67" s="6" t="s">
        <v>105</v>
      </c>
      <c r="C67" s="8" t="s">
        <v>422</v>
      </c>
      <c r="D67" s="1">
        <v>2012</v>
      </c>
      <c r="E67" s="1" t="str">
        <f t="shared" si="3"/>
        <v>At Risk</v>
      </c>
      <c r="F67" s="7" t="s">
        <v>323</v>
      </c>
      <c r="G67" s="1" t="s">
        <v>330</v>
      </c>
      <c r="H67" s="1" t="s">
        <v>231</v>
      </c>
      <c r="I67" s="1" t="s">
        <v>271</v>
      </c>
      <c r="J67" s="1" t="s">
        <v>271</v>
      </c>
      <c r="K67" s="22" t="s">
        <v>245</v>
      </c>
      <c r="S67" s="22" t="s">
        <v>205</v>
      </c>
      <c r="W67" s="22" t="s">
        <v>314</v>
      </c>
      <c r="Z67" s="1" t="str">
        <f t="shared" si="5"/>
        <v>CD, PD, Sp</v>
      </c>
      <c r="AA67" s="22">
        <v>2009</v>
      </c>
      <c r="AB67" s="10" t="s">
        <v>209</v>
      </c>
      <c r="AC67" s="1" t="str">
        <f t="shared" ref="AC67:AC109" si="6">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Evaluated",AD:AD="Not in previous list",AD:AD="Introduced and Naturalised",AD:AD="Taxonomically indistinct"),"—","")))))))))))))</f>
        <v>At Risk</v>
      </c>
      <c r="AD67" s="6" t="s">
        <v>323</v>
      </c>
      <c r="AE67" s="6" t="s">
        <v>308</v>
      </c>
      <c r="AF67" s="1" t="s">
        <v>247</v>
      </c>
    </row>
    <row r="68" spans="1:32" ht="15" customHeight="1">
      <c r="A68" s="1" t="s">
        <v>27</v>
      </c>
      <c r="B68" s="6" t="s">
        <v>106</v>
      </c>
      <c r="C68" s="8" t="s">
        <v>423</v>
      </c>
      <c r="D68" s="1">
        <v>2012</v>
      </c>
      <c r="E68" s="1" t="str">
        <f t="shared" si="3"/>
        <v>At Risk</v>
      </c>
      <c r="F68" s="7" t="s">
        <v>323</v>
      </c>
      <c r="G68" s="1" t="s">
        <v>330</v>
      </c>
      <c r="H68" s="1" t="s">
        <v>231</v>
      </c>
      <c r="I68" s="1" t="s">
        <v>271</v>
      </c>
      <c r="J68" s="1" t="s">
        <v>271</v>
      </c>
      <c r="K68" s="22" t="s">
        <v>245</v>
      </c>
      <c r="S68" s="22" t="s">
        <v>205</v>
      </c>
      <c r="W68" s="22" t="s">
        <v>314</v>
      </c>
      <c r="Z68" s="1" t="str">
        <f t="shared" si="5"/>
        <v>CD, PD, Sp</v>
      </c>
      <c r="AA68" s="22">
        <v>2009</v>
      </c>
      <c r="AB68" s="10" t="s">
        <v>244</v>
      </c>
      <c r="AC68" s="1" t="str">
        <f t="shared" si="6"/>
        <v>At Risk</v>
      </c>
      <c r="AD68" s="6" t="s">
        <v>323</v>
      </c>
      <c r="AE68" s="6" t="s">
        <v>337</v>
      </c>
      <c r="AF68" s="1" t="s">
        <v>247</v>
      </c>
    </row>
    <row r="69" spans="1:32" ht="15" customHeight="1">
      <c r="A69" s="1" t="s">
        <v>27</v>
      </c>
      <c r="B69" s="6" t="s">
        <v>107</v>
      </c>
      <c r="C69" s="8" t="s">
        <v>424</v>
      </c>
      <c r="D69" s="1">
        <v>2012</v>
      </c>
      <c r="E69" s="1" t="str">
        <f t="shared" ref="E69:E111" si="7">IF(OR(F:F="Extinct"),"Extinct",(IF(OR(F:F="Nationally Critical",F:F="Nationally Endangered",F:F="Nationally Vulnerable"),"Threatened",(IF(OR(F:F="Declining",F:F="Recovering",F:F="Relict",F:F="Naturally Uncommon"),"At Risk",(IF(F:F="Not Threatened","Not Threatened",(IF(F:F="Data Deficient","Data Deficient",(IF(OR(F:F="Migrant",F:F="Vagrant",F:F="Coloniser"),"Non-resident Native",(IF(OR(F:F="Not Evaluated",F:F="Not in previous list",F:F="Introduced and Naturalised",F:F="Taxonomically indistinct"),"—","")))))))))))))</f>
        <v>At Risk</v>
      </c>
      <c r="F69" s="7" t="s">
        <v>323</v>
      </c>
      <c r="G69" s="1" t="s">
        <v>330</v>
      </c>
      <c r="H69" s="1" t="s">
        <v>231</v>
      </c>
      <c r="I69" s="1" t="s">
        <v>271</v>
      </c>
      <c r="J69" s="1" t="s">
        <v>271</v>
      </c>
      <c r="K69" s="22" t="s">
        <v>245</v>
      </c>
      <c r="S69" s="22" t="s">
        <v>205</v>
      </c>
      <c r="Z69" s="1" t="str">
        <f t="shared" si="5"/>
        <v>CD, PD</v>
      </c>
      <c r="AA69" s="22">
        <v>2009</v>
      </c>
      <c r="AB69" s="10" t="s">
        <v>220</v>
      </c>
      <c r="AC69" s="1" t="str">
        <f t="shared" si="6"/>
        <v>At Risk</v>
      </c>
      <c r="AD69" s="6" t="s">
        <v>323</v>
      </c>
      <c r="AE69" s="6" t="s">
        <v>337</v>
      </c>
      <c r="AF69" s="1" t="s">
        <v>247</v>
      </c>
    </row>
    <row r="70" spans="1:32" ht="15" customHeight="1">
      <c r="A70" s="1" t="s">
        <v>27</v>
      </c>
      <c r="B70" s="6" t="s">
        <v>367</v>
      </c>
      <c r="C70" s="8" t="s">
        <v>425</v>
      </c>
      <c r="D70" s="1">
        <v>2012</v>
      </c>
      <c r="E70" s="1" t="str">
        <f t="shared" si="7"/>
        <v>At Risk</v>
      </c>
      <c r="F70" s="7" t="s">
        <v>323</v>
      </c>
      <c r="G70" s="1" t="s">
        <v>330</v>
      </c>
      <c r="H70" s="1" t="s">
        <v>226</v>
      </c>
      <c r="I70" s="1" t="s">
        <v>267</v>
      </c>
      <c r="J70" s="1" t="s">
        <v>270</v>
      </c>
      <c r="K70" s="22" t="s">
        <v>245</v>
      </c>
      <c r="P70" s="22" t="s">
        <v>334</v>
      </c>
      <c r="S70" s="22" t="s">
        <v>205</v>
      </c>
      <c r="U70" s="22" t="s">
        <v>319</v>
      </c>
      <c r="Z70" s="1" t="str">
        <f t="shared" si="5"/>
        <v>CD, IE, PD, RR</v>
      </c>
      <c r="AA70" s="22">
        <v>2009</v>
      </c>
      <c r="AB70" s="10" t="s">
        <v>221</v>
      </c>
      <c r="AC70" s="1" t="str">
        <f t="shared" si="6"/>
        <v>Not Threatened</v>
      </c>
      <c r="AD70" s="4" t="s">
        <v>31</v>
      </c>
      <c r="AE70" s="6" t="s">
        <v>337</v>
      </c>
      <c r="AF70" s="1" t="s">
        <v>247</v>
      </c>
    </row>
    <row r="71" spans="1:32" ht="15" customHeight="1">
      <c r="A71" s="1" t="s">
        <v>27</v>
      </c>
      <c r="B71" s="6" t="s">
        <v>108</v>
      </c>
      <c r="C71" s="8" t="s">
        <v>426</v>
      </c>
      <c r="D71" s="1">
        <v>2012</v>
      </c>
      <c r="E71" s="1" t="str">
        <f t="shared" si="7"/>
        <v>At Risk</v>
      </c>
      <c r="F71" s="7" t="s">
        <v>323</v>
      </c>
      <c r="G71" s="1" t="s">
        <v>330</v>
      </c>
      <c r="H71" s="1" t="s">
        <v>231</v>
      </c>
      <c r="I71" s="1" t="s">
        <v>271</v>
      </c>
      <c r="J71" s="6" t="s">
        <v>271</v>
      </c>
      <c r="K71" s="22" t="s">
        <v>245</v>
      </c>
      <c r="U71" s="22" t="s">
        <v>319</v>
      </c>
      <c r="Z71" s="1" t="str">
        <f t="shared" si="5"/>
        <v>CD, RR</v>
      </c>
      <c r="AA71" s="22">
        <v>2009</v>
      </c>
      <c r="AB71" s="10" t="s">
        <v>224</v>
      </c>
      <c r="AC71" s="1" t="str">
        <f t="shared" si="6"/>
        <v>At Risk</v>
      </c>
      <c r="AD71" s="6" t="s">
        <v>323</v>
      </c>
      <c r="AE71" s="6" t="s">
        <v>337</v>
      </c>
      <c r="AF71" s="1" t="s">
        <v>247</v>
      </c>
    </row>
    <row r="72" spans="1:32" ht="15" customHeight="1">
      <c r="A72" s="1" t="s">
        <v>27</v>
      </c>
      <c r="B72" s="6" t="s">
        <v>109</v>
      </c>
      <c r="C72" s="8" t="s">
        <v>427</v>
      </c>
      <c r="D72" s="1">
        <v>2012</v>
      </c>
      <c r="E72" s="1" t="str">
        <f t="shared" si="7"/>
        <v>At Risk</v>
      </c>
      <c r="F72" s="7" t="s">
        <v>323</v>
      </c>
      <c r="G72" s="1" t="s">
        <v>330</v>
      </c>
      <c r="H72" s="1" t="s">
        <v>231</v>
      </c>
      <c r="I72" s="1" t="s">
        <v>271</v>
      </c>
      <c r="J72" s="6" t="s">
        <v>271</v>
      </c>
      <c r="K72" s="22" t="s">
        <v>245</v>
      </c>
      <c r="S72" s="22" t="s">
        <v>205</v>
      </c>
      <c r="U72" s="22" t="s">
        <v>319</v>
      </c>
      <c r="Z72" s="1" t="str">
        <f t="shared" si="5"/>
        <v>CD, PD, RR</v>
      </c>
      <c r="AA72" s="22">
        <v>2009</v>
      </c>
      <c r="AB72" s="10" t="s">
        <v>255</v>
      </c>
      <c r="AC72" s="1" t="str">
        <f t="shared" si="6"/>
        <v>At Risk</v>
      </c>
      <c r="AD72" s="6" t="s">
        <v>323</v>
      </c>
      <c r="AE72" s="6" t="s">
        <v>337</v>
      </c>
      <c r="AF72" s="1" t="s">
        <v>247</v>
      </c>
    </row>
    <row r="73" spans="1:32" ht="15" customHeight="1">
      <c r="A73" s="1" t="s">
        <v>27</v>
      </c>
      <c r="B73" s="6" t="s">
        <v>110</v>
      </c>
      <c r="C73" s="8" t="s">
        <v>428</v>
      </c>
      <c r="D73" s="1">
        <v>2012</v>
      </c>
      <c r="E73" s="1" t="str">
        <f t="shared" si="7"/>
        <v>At Risk</v>
      </c>
      <c r="F73" s="7" t="s">
        <v>323</v>
      </c>
      <c r="G73" s="1" t="s">
        <v>330</v>
      </c>
      <c r="H73" s="1" t="s">
        <v>231</v>
      </c>
      <c r="I73" s="1" t="s">
        <v>271</v>
      </c>
      <c r="J73" s="6" t="s">
        <v>271</v>
      </c>
      <c r="K73" s="22" t="s">
        <v>245</v>
      </c>
      <c r="U73" s="22" t="s">
        <v>319</v>
      </c>
      <c r="Z73" s="1" t="str">
        <f t="shared" si="5"/>
        <v>CD, RR</v>
      </c>
      <c r="AA73" s="22">
        <v>2009</v>
      </c>
      <c r="AB73" s="10" t="s">
        <v>111</v>
      </c>
      <c r="AC73" s="1" t="str">
        <f t="shared" si="6"/>
        <v>At Risk</v>
      </c>
      <c r="AD73" s="6" t="s">
        <v>323</v>
      </c>
      <c r="AE73" s="6" t="s">
        <v>337</v>
      </c>
      <c r="AF73" s="1" t="s">
        <v>261</v>
      </c>
    </row>
    <row r="74" spans="1:32" ht="15" customHeight="1">
      <c r="A74" s="1" t="s">
        <v>27</v>
      </c>
      <c r="B74" s="6" t="s">
        <v>97</v>
      </c>
      <c r="C74" s="8" t="s">
        <v>429</v>
      </c>
      <c r="D74" s="1">
        <v>2012</v>
      </c>
      <c r="E74" s="1" t="str">
        <f t="shared" si="7"/>
        <v>At Risk</v>
      </c>
      <c r="F74" s="7" t="s">
        <v>323</v>
      </c>
      <c r="G74" s="1" t="s">
        <v>330</v>
      </c>
      <c r="H74" s="1" t="s">
        <v>231</v>
      </c>
      <c r="I74" s="1" t="s">
        <v>271</v>
      </c>
      <c r="J74" s="6" t="s">
        <v>271</v>
      </c>
      <c r="K74" s="22" t="s">
        <v>245</v>
      </c>
      <c r="S74" s="22" t="s">
        <v>205</v>
      </c>
      <c r="Z74" s="1" t="str">
        <f t="shared" si="5"/>
        <v>CD, PD</v>
      </c>
      <c r="AA74" s="22">
        <v>2009</v>
      </c>
      <c r="AB74" s="10" t="s">
        <v>98</v>
      </c>
      <c r="AC74" s="1" t="str">
        <f t="shared" si="6"/>
        <v>At Risk</v>
      </c>
      <c r="AD74" s="6" t="s">
        <v>323</v>
      </c>
      <c r="AE74" s="6" t="s">
        <v>337</v>
      </c>
      <c r="AF74" s="1" t="s">
        <v>33</v>
      </c>
    </row>
    <row r="75" spans="1:32" ht="15" customHeight="1">
      <c r="A75" s="1" t="s">
        <v>27</v>
      </c>
      <c r="B75" s="6" t="s">
        <v>114</v>
      </c>
      <c r="C75" s="8" t="s">
        <v>430</v>
      </c>
      <c r="D75" s="1">
        <v>2012</v>
      </c>
      <c r="E75" s="1" t="str">
        <f t="shared" si="7"/>
        <v>At Risk</v>
      </c>
      <c r="F75" s="7" t="s">
        <v>333</v>
      </c>
      <c r="H75" s="1" t="s">
        <v>515</v>
      </c>
      <c r="I75" s="1" t="s">
        <v>271</v>
      </c>
      <c r="J75" s="6" t="s">
        <v>271</v>
      </c>
      <c r="K75" s="22" t="s">
        <v>245</v>
      </c>
      <c r="P75" s="22" t="s">
        <v>334</v>
      </c>
      <c r="U75" s="22" t="s">
        <v>319</v>
      </c>
      <c r="Z75" s="1" t="str">
        <f t="shared" si="5"/>
        <v>CD, IE, RR</v>
      </c>
      <c r="AA75" s="22">
        <v>2009</v>
      </c>
      <c r="AB75" s="10" t="s">
        <v>452</v>
      </c>
      <c r="AC75" s="1" t="str">
        <f t="shared" si="6"/>
        <v>At Risk</v>
      </c>
      <c r="AD75" s="4" t="s">
        <v>333</v>
      </c>
      <c r="AE75" s="6" t="s">
        <v>308</v>
      </c>
      <c r="AF75" s="1" t="s">
        <v>33</v>
      </c>
    </row>
    <row r="76" spans="1:32" ht="15" customHeight="1">
      <c r="A76" s="1" t="s">
        <v>27</v>
      </c>
      <c r="B76" s="6" t="s">
        <v>115</v>
      </c>
      <c r="C76" s="8" t="s">
        <v>431</v>
      </c>
      <c r="D76" s="1">
        <v>2012</v>
      </c>
      <c r="E76" s="1" t="str">
        <f t="shared" si="7"/>
        <v>At Risk</v>
      </c>
      <c r="F76" s="7" t="s">
        <v>333</v>
      </c>
      <c r="H76" s="1" t="s">
        <v>515</v>
      </c>
      <c r="I76" s="1" t="s">
        <v>271</v>
      </c>
      <c r="J76" s="6" t="s">
        <v>271</v>
      </c>
      <c r="K76" s="22" t="s">
        <v>245</v>
      </c>
      <c r="P76" s="22" t="s">
        <v>334</v>
      </c>
      <c r="U76" s="22" t="s">
        <v>319</v>
      </c>
      <c r="Z76" s="1" t="str">
        <f t="shared" si="5"/>
        <v>CD, IE, RR</v>
      </c>
      <c r="AA76" s="22">
        <v>2009</v>
      </c>
      <c r="AB76" s="10" t="s">
        <v>453</v>
      </c>
      <c r="AC76" s="1" t="str">
        <f t="shared" si="6"/>
        <v>At Risk</v>
      </c>
      <c r="AD76" s="4" t="s">
        <v>333</v>
      </c>
      <c r="AE76" s="6" t="s">
        <v>308</v>
      </c>
      <c r="AF76" s="1" t="s">
        <v>33</v>
      </c>
    </row>
    <row r="77" spans="1:32" ht="15" customHeight="1">
      <c r="A77" s="1" t="s">
        <v>27</v>
      </c>
      <c r="B77" s="6" t="s">
        <v>116</v>
      </c>
      <c r="C77" s="8" t="s">
        <v>432</v>
      </c>
      <c r="D77" s="1">
        <v>2012</v>
      </c>
      <c r="E77" s="1" t="str">
        <f t="shared" si="7"/>
        <v>At Risk</v>
      </c>
      <c r="F77" s="7" t="s">
        <v>333</v>
      </c>
      <c r="H77" s="1" t="s">
        <v>515</v>
      </c>
      <c r="I77" s="1" t="s">
        <v>271</v>
      </c>
      <c r="J77" s="6" t="s">
        <v>271</v>
      </c>
      <c r="K77" s="22" t="s">
        <v>245</v>
      </c>
      <c r="P77" s="22" t="s">
        <v>334</v>
      </c>
      <c r="U77" s="22" t="s">
        <v>319</v>
      </c>
      <c r="Z77" s="1" t="str">
        <f t="shared" si="5"/>
        <v>CD, IE, RR</v>
      </c>
      <c r="AA77" s="22">
        <v>2009</v>
      </c>
      <c r="AB77" s="10" t="s">
        <v>454</v>
      </c>
      <c r="AC77" s="1" t="str">
        <f t="shared" si="6"/>
        <v>At Risk</v>
      </c>
      <c r="AD77" s="4" t="s">
        <v>333</v>
      </c>
      <c r="AE77" s="6" t="s">
        <v>308</v>
      </c>
      <c r="AF77" s="1" t="s">
        <v>33</v>
      </c>
    </row>
    <row r="78" spans="1:32" ht="15" customHeight="1">
      <c r="A78" s="1" t="s">
        <v>27</v>
      </c>
      <c r="B78" s="6" t="s">
        <v>274</v>
      </c>
      <c r="C78" s="8" t="s">
        <v>433</v>
      </c>
      <c r="D78" s="1">
        <v>2012</v>
      </c>
      <c r="E78" s="1" t="str">
        <f t="shared" si="7"/>
        <v>At Risk</v>
      </c>
      <c r="F78" s="7" t="s">
        <v>333</v>
      </c>
      <c r="H78" s="1" t="s">
        <v>515</v>
      </c>
      <c r="I78" s="1" t="s">
        <v>271</v>
      </c>
      <c r="J78" s="6" t="s">
        <v>271</v>
      </c>
      <c r="K78" s="22" t="s">
        <v>245</v>
      </c>
      <c r="M78" s="22" t="s">
        <v>327</v>
      </c>
      <c r="P78" s="22" t="s">
        <v>334</v>
      </c>
      <c r="R78" s="22" t="s">
        <v>335</v>
      </c>
      <c r="Z78" s="1" t="str">
        <f t="shared" si="5"/>
        <v>CD, DP, IE, OL</v>
      </c>
      <c r="AA78" s="22">
        <v>2009</v>
      </c>
      <c r="AB78" s="10" t="s">
        <v>275</v>
      </c>
      <c r="AC78" s="1" t="str">
        <f t="shared" si="6"/>
        <v>At Risk</v>
      </c>
      <c r="AD78" s="4" t="s">
        <v>333</v>
      </c>
      <c r="AE78" s="6" t="s">
        <v>308</v>
      </c>
      <c r="AF78" s="1" t="s">
        <v>247</v>
      </c>
    </row>
    <row r="79" spans="1:32" ht="15" customHeight="1">
      <c r="A79" s="1" t="s">
        <v>27</v>
      </c>
      <c r="B79" s="6" t="s">
        <v>276</v>
      </c>
      <c r="C79" s="8" t="s">
        <v>434</v>
      </c>
      <c r="D79" s="1">
        <v>2012</v>
      </c>
      <c r="E79" s="1" t="str">
        <f t="shared" si="7"/>
        <v>At Risk</v>
      </c>
      <c r="F79" s="7" t="s">
        <v>333</v>
      </c>
      <c r="H79" s="1" t="s">
        <v>515</v>
      </c>
      <c r="I79" s="1" t="s">
        <v>271</v>
      </c>
      <c r="J79" s="6" t="s">
        <v>271</v>
      </c>
      <c r="K79" s="22" t="s">
        <v>245</v>
      </c>
      <c r="P79" s="22" t="s">
        <v>334</v>
      </c>
      <c r="U79" s="22" t="s">
        <v>319</v>
      </c>
      <c r="Z79" s="1" t="str">
        <f t="shared" si="5"/>
        <v>CD, IE, RR</v>
      </c>
      <c r="AA79" s="22">
        <v>2009</v>
      </c>
      <c r="AB79" s="10" t="s">
        <v>237</v>
      </c>
      <c r="AC79" s="1" t="str">
        <f t="shared" si="6"/>
        <v>At Risk</v>
      </c>
      <c r="AD79" s="4" t="s">
        <v>333</v>
      </c>
      <c r="AE79" s="6" t="s">
        <v>337</v>
      </c>
      <c r="AF79" s="1" t="s">
        <v>247</v>
      </c>
    </row>
    <row r="80" spans="1:32" ht="15" customHeight="1">
      <c r="A80" s="1" t="s">
        <v>27</v>
      </c>
      <c r="B80" s="6" t="s">
        <v>277</v>
      </c>
      <c r="C80" s="8" t="s">
        <v>435</v>
      </c>
      <c r="D80" s="1">
        <v>2012</v>
      </c>
      <c r="E80" s="1" t="str">
        <f t="shared" si="7"/>
        <v>At Risk</v>
      </c>
      <c r="F80" s="7" t="s">
        <v>333</v>
      </c>
      <c r="H80" s="1" t="s">
        <v>515</v>
      </c>
      <c r="I80" s="1" t="s">
        <v>271</v>
      </c>
      <c r="J80" s="6" t="s">
        <v>271</v>
      </c>
      <c r="K80" s="22" t="s">
        <v>245</v>
      </c>
      <c r="P80" s="22" t="s">
        <v>334</v>
      </c>
      <c r="R80" s="22" t="s">
        <v>335</v>
      </c>
      <c r="Z80" s="1" t="str">
        <f t="shared" si="5"/>
        <v>CD, IE, OL</v>
      </c>
      <c r="AA80" s="22">
        <v>2009</v>
      </c>
      <c r="AB80" s="10" t="s">
        <v>239</v>
      </c>
      <c r="AC80" s="1" t="str">
        <f t="shared" si="6"/>
        <v>At Risk</v>
      </c>
      <c r="AD80" s="4" t="s">
        <v>333</v>
      </c>
      <c r="AE80" s="6" t="s">
        <v>337</v>
      </c>
      <c r="AF80" s="1" t="s">
        <v>247</v>
      </c>
    </row>
    <row r="81" spans="1:32" ht="15" customHeight="1">
      <c r="A81" s="1" t="s">
        <v>27</v>
      </c>
      <c r="B81" s="6" t="s">
        <v>278</v>
      </c>
      <c r="C81" s="8" t="s">
        <v>135</v>
      </c>
      <c r="D81" s="1">
        <v>2012</v>
      </c>
      <c r="E81" s="1" t="str">
        <f t="shared" si="7"/>
        <v>At Risk</v>
      </c>
      <c r="F81" s="7" t="s">
        <v>333</v>
      </c>
      <c r="H81" s="1" t="s">
        <v>515</v>
      </c>
      <c r="I81" s="1" t="s">
        <v>271</v>
      </c>
      <c r="J81" s="6" t="s">
        <v>271</v>
      </c>
      <c r="M81" s="22" t="s">
        <v>327</v>
      </c>
      <c r="U81" s="22" t="s">
        <v>319</v>
      </c>
      <c r="W81" s="22" t="s">
        <v>314</v>
      </c>
      <c r="Z81" s="1" t="str">
        <f t="shared" si="5"/>
        <v>DP, RR, Sp</v>
      </c>
      <c r="AA81" s="22">
        <v>2009</v>
      </c>
      <c r="AB81" s="10" t="s">
        <v>253</v>
      </c>
      <c r="AC81" s="1" t="str">
        <f t="shared" si="6"/>
        <v>At Risk</v>
      </c>
      <c r="AD81" s="4" t="s">
        <v>333</v>
      </c>
      <c r="AE81" s="6" t="s">
        <v>337</v>
      </c>
      <c r="AF81" s="1" t="s">
        <v>247</v>
      </c>
    </row>
    <row r="82" spans="1:32" ht="15" customHeight="1">
      <c r="A82" s="1" t="s">
        <v>27</v>
      </c>
      <c r="B82" s="6" t="s">
        <v>112</v>
      </c>
      <c r="C82" s="8" t="s">
        <v>136</v>
      </c>
      <c r="D82" s="1">
        <v>2012</v>
      </c>
      <c r="E82" s="1" t="str">
        <f t="shared" si="7"/>
        <v>At Risk</v>
      </c>
      <c r="F82" s="7" t="s">
        <v>333</v>
      </c>
      <c r="H82" s="1" t="s">
        <v>515</v>
      </c>
      <c r="I82" s="1" t="s">
        <v>271</v>
      </c>
      <c r="J82" s="6" t="s">
        <v>271</v>
      </c>
      <c r="M82" s="22" t="s">
        <v>327</v>
      </c>
      <c r="U82" s="22" t="s">
        <v>319</v>
      </c>
      <c r="W82" s="22" t="s">
        <v>314</v>
      </c>
      <c r="Z82" s="1" t="str">
        <f t="shared" si="5"/>
        <v>DP, RR, Sp</v>
      </c>
      <c r="AA82" s="22">
        <v>2009</v>
      </c>
      <c r="AB82" s="10" t="s">
        <v>450</v>
      </c>
      <c r="AC82" s="1" t="str">
        <f t="shared" si="6"/>
        <v>At Risk</v>
      </c>
      <c r="AD82" s="4" t="s">
        <v>333</v>
      </c>
      <c r="AE82" s="6" t="s">
        <v>308</v>
      </c>
      <c r="AF82" s="1" t="s">
        <v>33</v>
      </c>
    </row>
    <row r="83" spans="1:32" ht="15" customHeight="1">
      <c r="A83" s="1" t="s">
        <v>27</v>
      </c>
      <c r="B83" s="6" t="s">
        <v>113</v>
      </c>
      <c r="C83" s="8" t="s">
        <v>137</v>
      </c>
      <c r="D83" s="1">
        <v>2012</v>
      </c>
      <c r="E83" s="1" t="str">
        <f t="shared" si="7"/>
        <v>At Risk</v>
      </c>
      <c r="F83" s="7" t="s">
        <v>333</v>
      </c>
      <c r="H83" s="1" t="s">
        <v>515</v>
      </c>
      <c r="I83" s="1" t="s">
        <v>271</v>
      </c>
      <c r="J83" s="6" t="s">
        <v>271</v>
      </c>
      <c r="M83" s="22" t="s">
        <v>327</v>
      </c>
      <c r="U83" s="22" t="s">
        <v>319</v>
      </c>
      <c r="W83" s="22" t="s">
        <v>314</v>
      </c>
      <c r="Z83" s="1" t="str">
        <f t="shared" si="5"/>
        <v>DP, RR, Sp</v>
      </c>
      <c r="AA83" s="22">
        <v>2009</v>
      </c>
      <c r="AB83" s="10" t="s">
        <v>451</v>
      </c>
      <c r="AC83" s="1" t="str">
        <f t="shared" si="6"/>
        <v>At Risk</v>
      </c>
      <c r="AD83" s="4" t="s">
        <v>333</v>
      </c>
      <c r="AE83" s="6" t="s">
        <v>308</v>
      </c>
      <c r="AF83" s="1" t="s">
        <v>33</v>
      </c>
    </row>
    <row r="84" spans="1:32" ht="15" customHeight="1">
      <c r="A84" s="1" t="s">
        <v>27</v>
      </c>
      <c r="B84" s="6" t="s">
        <v>39</v>
      </c>
      <c r="C84" s="8" t="s">
        <v>138</v>
      </c>
      <c r="D84" s="1">
        <v>2012</v>
      </c>
      <c r="E84" s="1" t="str">
        <f t="shared" si="7"/>
        <v>Extinct</v>
      </c>
      <c r="F84" s="7" t="s">
        <v>317</v>
      </c>
      <c r="H84" s="1" t="s">
        <v>515</v>
      </c>
      <c r="I84" s="1" t="s">
        <v>271</v>
      </c>
      <c r="J84" s="6" t="s">
        <v>271</v>
      </c>
      <c r="Z84" s="1" t="str">
        <f t="shared" si="5"/>
        <v/>
      </c>
      <c r="AA84" s="22">
        <v>2009</v>
      </c>
      <c r="AB84" s="10" t="s">
        <v>40</v>
      </c>
      <c r="AC84" s="1" t="str">
        <f t="shared" si="6"/>
        <v>Extinct</v>
      </c>
      <c r="AD84" s="6" t="s">
        <v>317</v>
      </c>
      <c r="AE84" s="6" t="s">
        <v>337</v>
      </c>
      <c r="AF84" s="1" t="s">
        <v>33</v>
      </c>
    </row>
    <row r="85" spans="1:32" ht="15" customHeight="1">
      <c r="A85" s="1" t="s">
        <v>27</v>
      </c>
      <c r="B85" s="6" t="s">
        <v>41</v>
      </c>
      <c r="C85" s="8" t="s">
        <v>139</v>
      </c>
      <c r="D85" s="1">
        <v>2012</v>
      </c>
      <c r="E85" s="1" t="str">
        <f t="shared" si="7"/>
        <v>Extinct</v>
      </c>
      <c r="F85" s="7" t="s">
        <v>317</v>
      </c>
      <c r="H85" s="1" t="s">
        <v>515</v>
      </c>
      <c r="I85" s="1" t="s">
        <v>271</v>
      </c>
      <c r="J85" s="6" t="s">
        <v>271</v>
      </c>
      <c r="Z85" s="1" t="str">
        <f t="shared" si="5"/>
        <v/>
      </c>
      <c r="AA85" s="22">
        <v>2009</v>
      </c>
      <c r="AB85" s="10" t="s">
        <v>222</v>
      </c>
      <c r="AC85" s="1" t="str">
        <f t="shared" si="6"/>
        <v>Extinct</v>
      </c>
      <c r="AD85" s="6" t="s">
        <v>317</v>
      </c>
      <c r="AE85" s="6" t="s">
        <v>337</v>
      </c>
      <c r="AF85" s="1" t="s">
        <v>247</v>
      </c>
    </row>
    <row r="86" spans="1:32" ht="15" customHeight="1">
      <c r="A86" s="1" t="s">
        <v>27</v>
      </c>
      <c r="B86" s="6" t="s">
        <v>279</v>
      </c>
      <c r="C86" s="8" t="s">
        <v>140</v>
      </c>
      <c r="D86" s="1">
        <v>2012</v>
      </c>
      <c r="E86" s="1" t="str">
        <f t="shared" si="7"/>
        <v>Data Deficient</v>
      </c>
      <c r="F86" s="7" t="s">
        <v>331</v>
      </c>
      <c r="H86" s="1" t="s">
        <v>515</v>
      </c>
      <c r="I86" s="1" t="s">
        <v>271</v>
      </c>
      <c r="J86" s="6" t="s">
        <v>271</v>
      </c>
      <c r="Z86" s="1" t="str">
        <f t="shared" si="5"/>
        <v/>
      </c>
      <c r="AA86" s="22">
        <v>2009</v>
      </c>
      <c r="AB86" s="10" t="s">
        <v>455</v>
      </c>
      <c r="AC86" s="1" t="str">
        <f t="shared" si="6"/>
        <v>Data Deficient</v>
      </c>
      <c r="AD86" s="4" t="s">
        <v>331</v>
      </c>
      <c r="AE86" s="6" t="s">
        <v>308</v>
      </c>
      <c r="AF86" s="1" t="s">
        <v>33</v>
      </c>
    </row>
    <row r="87" spans="1:32" ht="15" customHeight="1">
      <c r="A87" s="1" t="s">
        <v>27</v>
      </c>
      <c r="B87" s="6" t="s">
        <v>302</v>
      </c>
      <c r="C87" s="8" t="s">
        <v>141</v>
      </c>
      <c r="D87" s="1">
        <v>2012</v>
      </c>
      <c r="E87" s="1" t="str">
        <f t="shared" si="7"/>
        <v>Data Deficient</v>
      </c>
      <c r="F87" s="7" t="s">
        <v>331</v>
      </c>
      <c r="H87" s="1" t="s">
        <v>515</v>
      </c>
      <c r="I87" s="1" t="s">
        <v>271</v>
      </c>
      <c r="J87" s="6" t="s">
        <v>271</v>
      </c>
      <c r="Z87" s="1" t="str">
        <f t="shared" si="5"/>
        <v/>
      </c>
      <c r="AA87" s="22">
        <v>2009</v>
      </c>
      <c r="AB87" s="10" t="s">
        <v>456</v>
      </c>
      <c r="AC87" s="1" t="str">
        <f t="shared" si="6"/>
        <v>Data Deficient</v>
      </c>
      <c r="AD87" s="4" t="s">
        <v>331</v>
      </c>
      <c r="AE87" s="6" t="s">
        <v>308</v>
      </c>
      <c r="AF87" s="1" t="s">
        <v>33</v>
      </c>
    </row>
    <row r="88" spans="1:32" ht="15" customHeight="1">
      <c r="A88" s="1" t="s">
        <v>27</v>
      </c>
      <c r="B88" s="6" t="s">
        <v>281</v>
      </c>
      <c r="C88" s="8" t="s">
        <v>142</v>
      </c>
      <c r="D88" s="1">
        <v>2012</v>
      </c>
      <c r="E88" s="1" t="str">
        <f t="shared" si="7"/>
        <v>Data Deficient</v>
      </c>
      <c r="F88" s="7" t="s">
        <v>331</v>
      </c>
      <c r="H88" s="1" t="s">
        <v>515</v>
      </c>
      <c r="I88" s="1" t="s">
        <v>271</v>
      </c>
      <c r="J88" s="6" t="s">
        <v>271</v>
      </c>
      <c r="Z88" s="1" t="str">
        <f t="shared" si="5"/>
        <v/>
      </c>
      <c r="AA88" s="22">
        <v>2009</v>
      </c>
      <c r="AB88" s="10" t="s">
        <v>282</v>
      </c>
      <c r="AC88" s="1" t="str">
        <f t="shared" si="6"/>
        <v>Data Deficient</v>
      </c>
      <c r="AD88" s="6" t="s">
        <v>246</v>
      </c>
      <c r="AE88" s="6" t="s">
        <v>308</v>
      </c>
      <c r="AF88" s="1" t="s">
        <v>247</v>
      </c>
    </row>
    <row r="89" spans="1:32" ht="15" customHeight="1">
      <c r="A89" s="1" t="s">
        <v>27</v>
      </c>
      <c r="B89" s="6" t="s">
        <v>284</v>
      </c>
      <c r="C89" s="8" t="s">
        <v>143</v>
      </c>
      <c r="D89" s="1">
        <v>2012</v>
      </c>
      <c r="E89" s="1" t="str">
        <f t="shared" si="7"/>
        <v>Data Deficient</v>
      </c>
      <c r="F89" s="7" t="s">
        <v>331</v>
      </c>
      <c r="H89" s="1" t="s">
        <v>515</v>
      </c>
      <c r="I89" s="1" t="s">
        <v>271</v>
      </c>
      <c r="J89" s="6" t="s">
        <v>271</v>
      </c>
      <c r="Z89" s="1" t="str">
        <f t="shared" si="5"/>
        <v/>
      </c>
      <c r="AA89" s="22">
        <v>2009</v>
      </c>
      <c r="AB89" s="10" t="s">
        <v>207</v>
      </c>
      <c r="AC89" s="1" t="str">
        <f t="shared" si="6"/>
        <v>Data Deficient</v>
      </c>
      <c r="AD89" s="4" t="s">
        <v>331</v>
      </c>
      <c r="AE89" s="6" t="s">
        <v>308</v>
      </c>
      <c r="AF89" s="1" t="s">
        <v>247</v>
      </c>
    </row>
    <row r="90" spans="1:32" ht="15" customHeight="1">
      <c r="A90" s="1" t="s">
        <v>27</v>
      </c>
      <c r="B90" s="6" t="s">
        <v>355</v>
      </c>
      <c r="C90" s="8" t="s">
        <v>144</v>
      </c>
      <c r="D90" s="1">
        <v>2012</v>
      </c>
      <c r="E90" s="1" t="str">
        <f t="shared" si="7"/>
        <v>Not Threatened</v>
      </c>
      <c r="F90" s="7" t="s">
        <v>31</v>
      </c>
      <c r="H90" s="1" t="s">
        <v>515</v>
      </c>
      <c r="I90" s="1" t="s">
        <v>271</v>
      </c>
      <c r="J90" s="6" t="s">
        <v>271</v>
      </c>
      <c r="Z90" s="1" t="str">
        <f t="shared" si="5"/>
        <v/>
      </c>
      <c r="AA90" s="22">
        <v>2009</v>
      </c>
      <c r="AB90" s="10" t="s">
        <v>234</v>
      </c>
      <c r="AC90" s="1" t="str">
        <f t="shared" si="6"/>
        <v>Not Threatened</v>
      </c>
      <c r="AD90" s="4" t="s">
        <v>31</v>
      </c>
      <c r="AE90" s="6" t="s">
        <v>337</v>
      </c>
      <c r="AF90" s="1" t="s">
        <v>247</v>
      </c>
    </row>
    <row r="91" spans="1:32" ht="15" customHeight="1">
      <c r="A91" s="1" t="s">
        <v>27</v>
      </c>
      <c r="B91" s="6" t="s">
        <v>366</v>
      </c>
      <c r="C91" s="8" t="s">
        <v>145</v>
      </c>
      <c r="D91" s="1">
        <v>2012</v>
      </c>
      <c r="E91" s="1" t="str">
        <f t="shared" si="7"/>
        <v>Not Threatened</v>
      </c>
      <c r="F91" s="7" t="s">
        <v>31</v>
      </c>
      <c r="H91" s="1" t="s">
        <v>515</v>
      </c>
      <c r="I91" s="1" t="s">
        <v>271</v>
      </c>
      <c r="J91" s="6" t="s">
        <v>271</v>
      </c>
      <c r="Z91" s="1" t="str">
        <f t="shared" si="5"/>
        <v/>
      </c>
      <c r="AA91" s="22">
        <v>2009</v>
      </c>
      <c r="AB91" s="10" t="s">
        <v>217</v>
      </c>
      <c r="AC91" s="1" t="str">
        <f t="shared" si="6"/>
        <v>Not Threatened</v>
      </c>
      <c r="AD91" s="4" t="s">
        <v>31</v>
      </c>
      <c r="AE91" s="6" t="s">
        <v>337</v>
      </c>
      <c r="AF91" s="1" t="s">
        <v>247</v>
      </c>
    </row>
    <row r="92" spans="1:32" ht="15" customHeight="1">
      <c r="A92" s="1" t="s">
        <v>27</v>
      </c>
      <c r="B92" s="6" t="s">
        <v>368</v>
      </c>
      <c r="C92" s="8" t="s">
        <v>146</v>
      </c>
      <c r="D92" s="1">
        <v>2012</v>
      </c>
      <c r="E92" s="1" t="str">
        <f t="shared" si="7"/>
        <v>Not Threatened</v>
      </c>
      <c r="F92" s="7" t="s">
        <v>31</v>
      </c>
      <c r="H92" s="1" t="s">
        <v>515</v>
      </c>
      <c r="I92" s="1" t="s">
        <v>271</v>
      </c>
      <c r="J92" s="6" t="s">
        <v>271</v>
      </c>
      <c r="K92" s="22" t="s">
        <v>245</v>
      </c>
      <c r="M92" s="22" t="s">
        <v>327</v>
      </c>
      <c r="U92" s="22" t="s">
        <v>319</v>
      </c>
      <c r="Z92" s="1" t="str">
        <f t="shared" si="5"/>
        <v>CD, DP, RR</v>
      </c>
      <c r="AA92" s="22">
        <v>2009</v>
      </c>
      <c r="AB92" s="10" t="s">
        <v>223</v>
      </c>
      <c r="AC92" s="1" t="str">
        <f t="shared" si="6"/>
        <v>Not Threatened</v>
      </c>
      <c r="AD92" s="4" t="s">
        <v>31</v>
      </c>
      <c r="AE92" s="6" t="s">
        <v>337</v>
      </c>
      <c r="AF92" s="1" t="s">
        <v>247</v>
      </c>
    </row>
    <row r="93" spans="1:32" ht="15" customHeight="1">
      <c r="A93" s="1" t="s">
        <v>27</v>
      </c>
      <c r="B93" s="6" t="s">
        <v>369</v>
      </c>
      <c r="C93" s="8" t="s">
        <v>147</v>
      </c>
      <c r="D93" s="1">
        <v>2012</v>
      </c>
      <c r="E93" s="1" t="str">
        <f t="shared" si="7"/>
        <v>Not Threatened</v>
      </c>
      <c r="F93" s="7" t="s">
        <v>31</v>
      </c>
      <c r="H93" s="1" t="s">
        <v>515</v>
      </c>
      <c r="I93" s="1" t="s">
        <v>271</v>
      </c>
      <c r="J93" s="6" t="s">
        <v>271</v>
      </c>
      <c r="K93" s="22" t="s">
        <v>245</v>
      </c>
      <c r="Z93" s="1" t="str">
        <f t="shared" si="5"/>
        <v>CD</v>
      </c>
      <c r="AA93" s="22">
        <v>2009</v>
      </c>
      <c r="AB93" s="10" t="s">
        <v>251</v>
      </c>
      <c r="AC93" s="1" t="str">
        <f t="shared" si="6"/>
        <v>Not Threatened</v>
      </c>
      <c r="AD93" s="4" t="s">
        <v>31</v>
      </c>
      <c r="AE93" s="6" t="s">
        <v>337</v>
      </c>
      <c r="AF93" s="1" t="s">
        <v>247</v>
      </c>
    </row>
    <row r="94" spans="1:32" ht="15" customHeight="1">
      <c r="A94" s="1" t="s">
        <v>27</v>
      </c>
      <c r="B94" s="6" t="s">
        <v>370</v>
      </c>
      <c r="C94" s="8" t="s">
        <v>148</v>
      </c>
      <c r="D94" s="1">
        <v>2012</v>
      </c>
      <c r="E94" s="1" t="str">
        <f t="shared" si="7"/>
        <v>Not Threatened</v>
      </c>
      <c r="F94" s="7" t="s">
        <v>31</v>
      </c>
      <c r="H94" s="1" t="s">
        <v>515</v>
      </c>
      <c r="I94" s="1" t="s">
        <v>271</v>
      </c>
      <c r="J94" s="6" t="s">
        <v>271</v>
      </c>
      <c r="K94" s="22" t="s">
        <v>245</v>
      </c>
      <c r="S94" s="22" t="s">
        <v>205</v>
      </c>
      <c r="Z94" s="1" t="str">
        <f t="shared" si="5"/>
        <v>CD, PD</v>
      </c>
      <c r="AA94" s="22">
        <v>2009</v>
      </c>
      <c r="AB94" s="10" t="s">
        <v>252</v>
      </c>
      <c r="AC94" s="1" t="str">
        <f t="shared" si="6"/>
        <v>Not Threatened</v>
      </c>
      <c r="AD94" s="4" t="s">
        <v>31</v>
      </c>
      <c r="AE94" s="6" t="s">
        <v>337</v>
      </c>
      <c r="AF94" s="1" t="s">
        <v>247</v>
      </c>
    </row>
    <row r="95" spans="1:32" ht="15" customHeight="1">
      <c r="A95" s="1" t="s">
        <v>27</v>
      </c>
      <c r="B95" s="6" t="s">
        <v>372</v>
      </c>
      <c r="C95" s="8" t="s">
        <v>149</v>
      </c>
      <c r="D95" s="1">
        <v>2012</v>
      </c>
      <c r="E95" s="1" t="str">
        <f t="shared" si="7"/>
        <v>Not Threatened</v>
      </c>
      <c r="F95" s="7" t="s">
        <v>32</v>
      </c>
      <c r="H95" s="1" t="s">
        <v>515</v>
      </c>
      <c r="I95" s="1" t="s">
        <v>271</v>
      </c>
      <c r="J95" s="6" t="s">
        <v>271</v>
      </c>
      <c r="M95" s="22" t="s">
        <v>327</v>
      </c>
      <c r="V95" s="22" t="s">
        <v>311</v>
      </c>
      <c r="Z95" s="1" t="str">
        <f t="shared" si="5"/>
        <v>DP, SO</v>
      </c>
      <c r="AA95" s="22">
        <v>2009</v>
      </c>
      <c r="AB95" s="10" t="s">
        <v>373</v>
      </c>
      <c r="AC95" s="1" t="str">
        <f t="shared" si="6"/>
        <v>Not Threatened</v>
      </c>
      <c r="AD95" s="6" t="s">
        <v>31</v>
      </c>
      <c r="AE95" s="6" t="s">
        <v>337</v>
      </c>
      <c r="AF95" s="1" t="s">
        <v>265</v>
      </c>
    </row>
    <row r="96" spans="1:32" ht="15" customHeight="1">
      <c r="A96" s="1" t="s">
        <v>27</v>
      </c>
      <c r="B96" s="6" t="s">
        <v>300</v>
      </c>
      <c r="C96" s="8" t="s">
        <v>150</v>
      </c>
      <c r="D96" s="1">
        <v>2012</v>
      </c>
      <c r="E96" s="1" t="str">
        <f t="shared" si="7"/>
        <v>Not Threatened</v>
      </c>
      <c r="F96" s="7" t="s">
        <v>31</v>
      </c>
      <c r="H96" s="1" t="s">
        <v>515</v>
      </c>
      <c r="I96" s="1" t="s">
        <v>271</v>
      </c>
      <c r="J96" s="6" t="s">
        <v>271</v>
      </c>
      <c r="M96" s="22" t="s">
        <v>327</v>
      </c>
      <c r="Z96" s="1" t="str">
        <f t="shared" si="5"/>
        <v>DP</v>
      </c>
      <c r="AA96" s="22">
        <v>2009</v>
      </c>
      <c r="AB96" s="10" t="s">
        <v>460</v>
      </c>
      <c r="AC96" s="1" t="str">
        <f t="shared" si="6"/>
        <v>Not Threatened</v>
      </c>
      <c r="AD96" s="4" t="s">
        <v>31</v>
      </c>
      <c r="AE96" s="6" t="s">
        <v>308</v>
      </c>
      <c r="AF96" s="1" t="s">
        <v>33</v>
      </c>
    </row>
    <row r="97" spans="1:32" ht="15" customHeight="1">
      <c r="A97" s="1" t="s">
        <v>27</v>
      </c>
      <c r="B97" s="6" t="s">
        <v>306</v>
      </c>
      <c r="C97" s="8" t="s">
        <v>151</v>
      </c>
      <c r="D97" s="1">
        <v>2012</v>
      </c>
      <c r="E97" s="1" t="str">
        <f t="shared" si="7"/>
        <v>Not Threatened</v>
      </c>
      <c r="F97" s="7" t="s">
        <v>31</v>
      </c>
      <c r="H97" s="1" t="s">
        <v>515</v>
      </c>
      <c r="I97" s="1" t="s">
        <v>271</v>
      </c>
      <c r="J97" s="6" t="s">
        <v>271</v>
      </c>
      <c r="M97" s="22" t="s">
        <v>327</v>
      </c>
      <c r="Z97" s="1" t="str">
        <f t="shared" si="5"/>
        <v>DP</v>
      </c>
      <c r="AA97" s="22">
        <v>2009</v>
      </c>
      <c r="AB97" s="10" t="s">
        <v>461</v>
      </c>
      <c r="AC97" s="1" t="str">
        <f t="shared" si="6"/>
        <v>Not Threatened</v>
      </c>
      <c r="AD97" s="4" t="s">
        <v>31</v>
      </c>
      <c r="AE97" s="6" t="s">
        <v>308</v>
      </c>
      <c r="AF97" s="1" t="s">
        <v>33</v>
      </c>
    </row>
    <row r="98" spans="1:32" ht="15" customHeight="1">
      <c r="A98" s="1" t="s">
        <v>27</v>
      </c>
      <c r="B98" s="6" t="s">
        <v>307</v>
      </c>
      <c r="C98" s="8" t="s">
        <v>152</v>
      </c>
      <c r="D98" s="1">
        <v>2012</v>
      </c>
      <c r="E98" s="1" t="str">
        <f t="shared" si="7"/>
        <v>Not Threatened</v>
      </c>
      <c r="F98" s="7" t="s">
        <v>31</v>
      </c>
      <c r="H98" s="1" t="s">
        <v>515</v>
      </c>
      <c r="I98" s="1" t="s">
        <v>271</v>
      </c>
      <c r="J98" s="6" t="s">
        <v>271</v>
      </c>
      <c r="M98" s="22" t="s">
        <v>327</v>
      </c>
      <c r="Z98" s="1" t="str">
        <f t="shared" ref="Z98:Z129" si="8">SUBSTITUTE(TRIM(K98&amp;" "&amp;L98&amp;" "&amp;M98&amp;" "&amp;N98&amp;" "&amp;O98&amp;" "&amp;P98&amp;" "&amp;Q98&amp;" "&amp;R98&amp;" "&amp;S98&amp;" "&amp;T98&amp;" "&amp;U98&amp;" "&amp;V98&amp;" "&amp;W98&amp;" "&amp;X98&amp;" "&amp;Y98)," ",", ")</f>
        <v>DP</v>
      </c>
      <c r="AA98" s="22">
        <v>2009</v>
      </c>
      <c r="AB98" s="10" t="s">
        <v>462</v>
      </c>
      <c r="AC98" s="1" t="str">
        <f t="shared" si="6"/>
        <v>Not Threatened</v>
      </c>
      <c r="AD98" s="4" t="s">
        <v>31</v>
      </c>
      <c r="AE98" s="6" t="s">
        <v>308</v>
      </c>
      <c r="AF98" s="1" t="s">
        <v>33</v>
      </c>
    </row>
    <row r="99" spans="1:32" ht="15" customHeight="1">
      <c r="A99" s="1" t="s">
        <v>27</v>
      </c>
      <c r="B99" s="6" t="s">
        <v>347</v>
      </c>
      <c r="C99" s="8" t="s">
        <v>153</v>
      </c>
      <c r="D99" s="1">
        <v>2012</v>
      </c>
      <c r="E99" s="1" t="str">
        <f t="shared" si="7"/>
        <v>Not Threatened</v>
      </c>
      <c r="F99" s="7" t="s">
        <v>31</v>
      </c>
      <c r="H99" s="1" t="s">
        <v>515</v>
      </c>
      <c r="I99" s="1" t="s">
        <v>271</v>
      </c>
      <c r="J99" s="6" t="s">
        <v>271</v>
      </c>
      <c r="M99" s="22" t="s">
        <v>327</v>
      </c>
      <c r="Z99" s="1" t="str">
        <f t="shared" si="8"/>
        <v>DP</v>
      </c>
      <c r="AA99" s="22">
        <v>2009</v>
      </c>
      <c r="AB99" s="10" t="s">
        <v>463</v>
      </c>
      <c r="AC99" s="1" t="str">
        <f t="shared" si="6"/>
        <v>Not Threatened</v>
      </c>
      <c r="AD99" s="4" t="s">
        <v>31</v>
      </c>
      <c r="AE99" s="6" t="s">
        <v>308</v>
      </c>
      <c r="AF99" s="1" t="s">
        <v>33</v>
      </c>
    </row>
    <row r="100" spans="1:32" ht="15" customHeight="1">
      <c r="A100" s="1" t="s">
        <v>27</v>
      </c>
      <c r="B100" s="6" t="s">
        <v>350</v>
      </c>
      <c r="C100" s="8" t="s">
        <v>154</v>
      </c>
      <c r="D100" s="1">
        <v>2012</v>
      </c>
      <c r="E100" s="1" t="str">
        <f t="shared" si="7"/>
        <v>Not Threatened</v>
      </c>
      <c r="F100" s="7" t="s">
        <v>31</v>
      </c>
      <c r="H100" s="1" t="s">
        <v>515</v>
      </c>
      <c r="I100" s="1" t="s">
        <v>271</v>
      </c>
      <c r="J100" s="6" t="s">
        <v>271</v>
      </c>
      <c r="Z100" s="1" t="str">
        <f t="shared" si="8"/>
        <v/>
      </c>
      <c r="AA100" s="22">
        <v>2009</v>
      </c>
      <c r="AB100" s="10" t="s">
        <v>464</v>
      </c>
      <c r="AC100" s="1" t="str">
        <f t="shared" si="6"/>
        <v>Not Threatened</v>
      </c>
      <c r="AD100" s="4" t="s">
        <v>31</v>
      </c>
      <c r="AE100" s="6" t="s">
        <v>308</v>
      </c>
      <c r="AF100" s="1" t="s">
        <v>33</v>
      </c>
    </row>
    <row r="101" spans="1:32" ht="15" customHeight="1">
      <c r="A101" s="1" t="s">
        <v>27</v>
      </c>
      <c r="B101" s="6" t="s">
        <v>298</v>
      </c>
      <c r="C101" s="8" t="s">
        <v>155</v>
      </c>
      <c r="D101" s="1">
        <v>2012</v>
      </c>
      <c r="E101" s="1" t="str">
        <f t="shared" si="7"/>
        <v>Not Threatened</v>
      </c>
      <c r="F101" s="7" t="s">
        <v>31</v>
      </c>
      <c r="H101" s="1" t="s">
        <v>515</v>
      </c>
      <c r="I101" s="1" t="s">
        <v>271</v>
      </c>
      <c r="J101" s="6" t="s">
        <v>271</v>
      </c>
      <c r="M101" s="22" t="s">
        <v>327</v>
      </c>
      <c r="Z101" s="1" t="str">
        <f t="shared" si="8"/>
        <v>DP</v>
      </c>
      <c r="AA101" s="22">
        <v>2009</v>
      </c>
      <c r="AB101" s="10" t="s">
        <v>458</v>
      </c>
      <c r="AC101" s="1" t="str">
        <f t="shared" si="6"/>
        <v>Not Threatened</v>
      </c>
      <c r="AD101" s="4" t="s">
        <v>31</v>
      </c>
      <c r="AE101" s="6" t="s">
        <v>308</v>
      </c>
      <c r="AF101" s="1" t="s">
        <v>33</v>
      </c>
    </row>
    <row r="102" spans="1:32" ht="15" customHeight="1">
      <c r="A102" s="1" t="s">
        <v>27</v>
      </c>
      <c r="B102" s="6" t="s">
        <v>353</v>
      </c>
      <c r="C102" s="8" t="s">
        <v>156</v>
      </c>
      <c r="D102" s="1">
        <v>2012</v>
      </c>
      <c r="E102" s="1" t="str">
        <f t="shared" si="7"/>
        <v>Not Threatened</v>
      </c>
      <c r="F102" s="7" t="s">
        <v>31</v>
      </c>
      <c r="H102" s="1" t="s">
        <v>515</v>
      </c>
      <c r="I102" s="1" t="s">
        <v>271</v>
      </c>
      <c r="J102" s="6" t="s">
        <v>271</v>
      </c>
      <c r="K102" s="22" t="s">
        <v>245</v>
      </c>
      <c r="S102" s="22" t="s">
        <v>205</v>
      </c>
      <c r="Z102" s="1" t="str">
        <f t="shared" si="8"/>
        <v>CD, PD</v>
      </c>
      <c r="AA102" s="22">
        <v>2009</v>
      </c>
      <c r="AB102" s="10" t="s">
        <v>354</v>
      </c>
      <c r="AC102" s="1" t="str">
        <f t="shared" si="6"/>
        <v>Not Threatened</v>
      </c>
      <c r="AD102" s="6" t="s">
        <v>32</v>
      </c>
      <c r="AE102" s="6" t="s">
        <v>337</v>
      </c>
      <c r="AF102" s="1" t="s">
        <v>33</v>
      </c>
    </row>
    <row r="103" spans="1:32" ht="15" customHeight="1">
      <c r="A103" s="1" t="s">
        <v>27</v>
      </c>
      <c r="B103" s="6" t="s">
        <v>294</v>
      </c>
      <c r="C103" s="8" t="s">
        <v>157</v>
      </c>
      <c r="D103" s="1">
        <v>2012</v>
      </c>
      <c r="E103" s="1" t="str">
        <f t="shared" si="7"/>
        <v>Non-resident Native</v>
      </c>
      <c r="F103" s="7" t="s">
        <v>313</v>
      </c>
      <c r="H103" s="1" t="s">
        <v>515</v>
      </c>
      <c r="I103" s="1" t="s">
        <v>271</v>
      </c>
      <c r="J103" s="6" t="s">
        <v>271</v>
      </c>
      <c r="Y103" s="22" t="s">
        <v>316</v>
      </c>
      <c r="Z103" s="1" t="str">
        <f t="shared" si="8"/>
        <v>TO</v>
      </c>
      <c r="AA103" s="22">
        <v>2009</v>
      </c>
      <c r="AB103" s="10" t="s">
        <v>295</v>
      </c>
      <c r="AC103" s="1" t="str">
        <f t="shared" si="6"/>
        <v>Non-resident Native</v>
      </c>
      <c r="AD103" s="6" t="s">
        <v>313</v>
      </c>
      <c r="AE103" s="6" t="s">
        <v>337</v>
      </c>
      <c r="AF103" s="1" t="s">
        <v>262</v>
      </c>
    </row>
    <row r="104" spans="1:32" ht="15" customHeight="1">
      <c r="A104" s="1" t="s">
        <v>27</v>
      </c>
      <c r="B104" s="6" t="s">
        <v>296</v>
      </c>
      <c r="C104" s="8" t="s">
        <v>158</v>
      </c>
      <c r="D104" s="1">
        <v>2012</v>
      </c>
      <c r="E104" s="1" t="str">
        <f t="shared" si="7"/>
        <v>Non-resident Native</v>
      </c>
      <c r="F104" s="7" t="s">
        <v>313</v>
      </c>
      <c r="H104" s="1" t="s">
        <v>515</v>
      </c>
      <c r="I104" s="1" t="s">
        <v>271</v>
      </c>
      <c r="J104" s="6" t="s">
        <v>271</v>
      </c>
      <c r="Y104" s="22" t="s">
        <v>316</v>
      </c>
      <c r="Z104" s="1" t="str">
        <f t="shared" si="8"/>
        <v>TO</v>
      </c>
      <c r="AA104" s="22">
        <v>2009</v>
      </c>
      <c r="AB104" s="10" t="s">
        <v>297</v>
      </c>
      <c r="AC104" s="1" t="str">
        <f t="shared" si="6"/>
        <v>Non-resident Native</v>
      </c>
      <c r="AD104" s="6" t="s">
        <v>313</v>
      </c>
      <c r="AE104" s="6" t="s">
        <v>337</v>
      </c>
      <c r="AF104" s="1" t="s">
        <v>263</v>
      </c>
    </row>
    <row r="105" spans="1:32" ht="15" customHeight="1">
      <c r="A105" s="1" t="s">
        <v>27</v>
      </c>
      <c r="B105" s="6" t="s">
        <v>287</v>
      </c>
      <c r="C105" s="8" t="s">
        <v>159</v>
      </c>
      <c r="D105" s="1">
        <v>2012</v>
      </c>
      <c r="E105" s="1" t="str">
        <f t="shared" si="7"/>
        <v>Non-resident Native</v>
      </c>
      <c r="F105" s="6" t="s">
        <v>324</v>
      </c>
      <c r="G105" s="6"/>
      <c r="H105" s="1" t="s">
        <v>515</v>
      </c>
      <c r="I105" s="1" t="s">
        <v>271</v>
      </c>
      <c r="J105" s="6" t="s">
        <v>271</v>
      </c>
      <c r="Y105" s="22" t="s">
        <v>316</v>
      </c>
      <c r="Z105" s="1" t="str">
        <f t="shared" si="8"/>
        <v>TO</v>
      </c>
      <c r="AA105" s="22">
        <v>2009</v>
      </c>
      <c r="AB105" s="10" t="s">
        <v>288</v>
      </c>
      <c r="AC105" s="1" t="str">
        <f t="shared" si="6"/>
        <v>Non-resident Native</v>
      </c>
      <c r="AD105" s="6" t="s">
        <v>324</v>
      </c>
      <c r="AE105" s="6" t="s">
        <v>337</v>
      </c>
      <c r="AF105" s="1" t="s">
        <v>262</v>
      </c>
    </row>
    <row r="106" spans="1:32" ht="15" customHeight="1">
      <c r="A106" s="1" t="s">
        <v>27</v>
      </c>
      <c r="B106" s="6" t="s">
        <v>289</v>
      </c>
      <c r="C106" s="8" t="s">
        <v>160</v>
      </c>
      <c r="D106" s="1">
        <v>2012</v>
      </c>
      <c r="E106" s="1" t="str">
        <f t="shared" si="7"/>
        <v>Non-resident Native</v>
      </c>
      <c r="F106" s="6" t="s">
        <v>324</v>
      </c>
      <c r="G106" s="6"/>
      <c r="H106" s="1" t="s">
        <v>515</v>
      </c>
      <c r="I106" s="1" t="s">
        <v>271</v>
      </c>
      <c r="J106" s="6" t="s">
        <v>271</v>
      </c>
      <c r="Y106" s="22" t="s">
        <v>316</v>
      </c>
      <c r="Z106" s="1" t="str">
        <f t="shared" si="8"/>
        <v>TO</v>
      </c>
      <c r="AA106" s="22">
        <v>2009</v>
      </c>
      <c r="AB106" s="10" t="s">
        <v>290</v>
      </c>
      <c r="AC106" s="1" t="str">
        <f t="shared" si="6"/>
        <v>Non-resident Native</v>
      </c>
      <c r="AD106" s="6" t="s">
        <v>324</v>
      </c>
      <c r="AE106" s="6" t="s">
        <v>337</v>
      </c>
      <c r="AF106" s="1" t="s">
        <v>262</v>
      </c>
    </row>
    <row r="107" spans="1:32" ht="15" customHeight="1">
      <c r="A107" s="1" t="s">
        <v>27</v>
      </c>
      <c r="B107" s="6" t="s">
        <v>30</v>
      </c>
      <c r="C107" s="8" t="s">
        <v>161</v>
      </c>
      <c r="D107" s="1">
        <v>2012</v>
      </c>
      <c r="E107" s="1" t="str">
        <f t="shared" si="7"/>
        <v>Non-resident Native</v>
      </c>
      <c r="F107" s="6" t="s">
        <v>324</v>
      </c>
      <c r="G107" s="6"/>
      <c r="H107" s="1" t="s">
        <v>515</v>
      </c>
      <c r="I107" s="1" t="s">
        <v>271</v>
      </c>
      <c r="J107" s="6" t="s">
        <v>271</v>
      </c>
      <c r="V107" s="22" t="s">
        <v>311</v>
      </c>
      <c r="Z107" s="1" t="str">
        <f t="shared" si="8"/>
        <v>SO</v>
      </c>
      <c r="AA107" s="22">
        <v>2009</v>
      </c>
      <c r="AB107" s="10" t="s">
        <v>291</v>
      </c>
      <c r="AC107" s="1" t="str">
        <f t="shared" si="6"/>
        <v>Non-resident Native</v>
      </c>
      <c r="AD107" s="6" t="s">
        <v>324</v>
      </c>
      <c r="AE107" s="6" t="s">
        <v>337</v>
      </c>
      <c r="AF107" s="1" t="s">
        <v>264</v>
      </c>
    </row>
    <row r="108" spans="1:32" ht="15" customHeight="1">
      <c r="A108" s="1" t="s">
        <v>27</v>
      </c>
      <c r="B108" s="6" t="s">
        <v>28</v>
      </c>
      <c r="C108" s="8" t="s">
        <v>162</v>
      </c>
      <c r="D108" s="1">
        <v>2012</v>
      </c>
      <c r="E108" s="1" t="str">
        <f t="shared" si="7"/>
        <v>Non-resident Native</v>
      </c>
      <c r="F108" s="7" t="s">
        <v>324</v>
      </c>
      <c r="H108" s="1" t="s">
        <v>515</v>
      </c>
      <c r="I108" s="1" t="s">
        <v>272</v>
      </c>
      <c r="J108" s="1" t="s">
        <v>272</v>
      </c>
      <c r="V108" s="22" t="s">
        <v>311</v>
      </c>
      <c r="Z108" s="1" t="str">
        <f t="shared" si="8"/>
        <v>SO</v>
      </c>
      <c r="AA108" s="22">
        <v>2009</v>
      </c>
      <c r="AB108" s="1" t="s">
        <v>468</v>
      </c>
      <c r="AC108" s="1" t="str">
        <f t="shared" si="6"/>
        <v>—</v>
      </c>
      <c r="AD108" s="4" t="s">
        <v>248</v>
      </c>
      <c r="AE108" s="1" t="s">
        <v>337</v>
      </c>
      <c r="AF108" s="1" t="s">
        <v>264</v>
      </c>
    </row>
    <row r="109" spans="1:32" ht="15" customHeight="1">
      <c r="A109" s="1" t="s">
        <v>27</v>
      </c>
      <c r="B109" s="6" t="s">
        <v>29</v>
      </c>
      <c r="C109" s="8" t="s">
        <v>163</v>
      </c>
      <c r="D109" s="1">
        <v>2012</v>
      </c>
      <c r="E109" s="1" t="str">
        <f t="shared" si="7"/>
        <v>Non-resident Native</v>
      </c>
      <c r="F109" s="7" t="s">
        <v>324</v>
      </c>
      <c r="H109" s="1" t="s">
        <v>515</v>
      </c>
      <c r="I109" s="1" t="s">
        <v>271</v>
      </c>
      <c r="J109" s="1" t="s">
        <v>271</v>
      </c>
      <c r="V109" s="22" t="s">
        <v>311</v>
      </c>
      <c r="Z109" s="1" t="str">
        <f t="shared" si="8"/>
        <v>SO</v>
      </c>
      <c r="AA109" s="22">
        <v>2009</v>
      </c>
      <c r="AB109" s="10" t="s">
        <v>374</v>
      </c>
      <c r="AC109" s="1" t="str">
        <f t="shared" si="6"/>
        <v>Non-resident Native</v>
      </c>
      <c r="AD109" s="6" t="s">
        <v>324</v>
      </c>
      <c r="AE109" s="1" t="s">
        <v>337</v>
      </c>
      <c r="AF109" s="1" t="s">
        <v>264</v>
      </c>
    </row>
    <row r="110" spans="1:32" ht="15" customHeight="1">
      <c r="A110" s="1" t="s">
        <v>27</v>
      </c>
      <c r="B110" s="6" t="s">
        <v>292</v>
      </c>
      <c r="C110" s="8" t="s">
        <v>164</v>
      </c>
      <c r="D110" s="1">
        <v>2012</v>
      </c>
      <c r="E110" s="1" t="str">
        <f t="shared" si="7"/>
        <v>Non-resident Native</v>
      </c>
      <c r="F110" s="6" t="s">
        <v>324</v>
      </c>
      <c r="G110" s="6"/>
      <c r="H110" s="1" t="s">
        <v>515</v>
      </c>
      <c r="I110" s="1" t="s">
        <v>271</v>
      </c>
      <c r="J110" s="1" t="s">
        <v>271</v>
      </c>
      <c r="Y110" s="22" t="s">
        <v>316</v>
      </c>
      <c r="Z110" s="1" t="str">
        <f t="shared" si="8"/>
        <v>TO</v>
      </c>
      <c r="AA110" s="22">
        <v>2009</v>
      </c>
      <c r="AB110" s="10" t="s">
        <v>293</v>
      </c>
      <c r="AC110" s="1" t="str">
        <f>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Evaluated",AD:AD="Not in previous list",AD:AD="Introduced and Naturalised",AD:AD="Taxonomically indistinct"),"—","")))))))))))))</f>
        <v>Non-resident Native</v>
      </c>
      <c r="AD110" s="6" t="s">
        <v>324</v>
      </c>
      <c r="AE110" s="6" t="s">
        <v>337</v>
      </c>
      <c r="AF110" s="1" t="s">
        <v>262</v>
      </c>
    </row>
    <row r="111" spans="1:32" ht="15" customHeight="1">
      <c r="A111" s="1" t="s">
        <v>27</v>
      </c>
      <c r="B111" s="6" t="s">
        <v>375</v>
      </c>
      <c r="C111" s="8" t="s">
        <v>165</v>
      </c>
      <c r="D111" s="1">
        <v>2012</v>
      </c>
      <c r="E111" s="1" t="str">
        <f t="shared" si="7"/>
        <v>—</v>
      </c>
      <c r="F111" s="6" t="s">
        <v>204</v>
      </c>
      <c r="H111" s="1" t="s">
        <v>515</v>
      </c>
      <c r="I111" s="1" t="s">
        <v>271</v>
      </c>
      <c r="J111" s="1" t="s">
        <v>271</v>
      </c>
      <c r="Z111" s="1" t="str">
        <f t="shared" si="8"/>
        <v/>
      </c>
      <c r="AA111" s="22">
        <v>2009</v>
      </c>
      <c r="AB111" s="10" t="s">
        <v>466</v>
      </c>
      <c r="AC111" s="1" t="str">
        <f t="shared" ref="AC111" si="9">IF(OR(AD:AD="Extinct"),"Extinct",(IF(OR(AD:AD="Nationally Critical",AD:AD="Nationally Endangered",AD:AD="Nationally Vulnerable"),"Threatened",(IF(OR(AD:AD="Declining",AD:AD="Recovering",AD:AD="Relict",AD:AD="Naturally Uncommon"),"At Risk",(IF(AD:AD="Not Threatened","Not Threatened",(IF(AD:AD="Data Deficient","Data Deficient",(IF(OR(AD:AD="Migrant",AD:AD="Vagrant",AD:AD="Coloniser"),"Non-resident Native",(IF(OR(AD:AD="Not Evaluated",AD:AD="Not in previous list",AD:AD="Introduced and Naturalised",AD:AD="Taxonomically indistinct"),"—","")))))))))))))</f>
        <v>—</v>
      </c>
      <c r="AD111" s="6" t="s">
        <v>349</v>
      </c>
      <c r="AE111" s="1" t="s">
        <v>337</v>
      </c>
      <c r="AF111" s="1" t="s">
        <v>247</v>
      </c>
    </row>
    <row r="112" spans="1:32" ht="15" customHeight="1">
      <c r="B112" s="6"/>
      <c r="C112" s="8"/>
      <c r="F112" s="6"/>
      <c r="Z112" s="1" t="str">
        <f t="shared" si="8"/>
        <v/>
      </c>
      <c r="AD112" s="6"/>
    </row>
    <row r="113" spans="2:30" ht="15" customHeight="1">
      <c r="B113" s="6"/>
      <c r="C113" s="6"/>
      <c r="E113" s="1" t="s">
        <v>338</v>
      </c>
      <c r="Z113" s="1" t="str">
        <f t="shared" si="8"/>
        <v/>
      </c>
      <c r="AD113" s="6"/>
    </row>
    <row r="114" spans="2:30" ht="15" customHeight="1">
      <c r="B114" s="6"/>
      <c r="C114" s="8"/>
      <c r="E114" s="1" t="s">
        <v>338</v>
      </c>
      <c r="Z114" s="1" t="str">
        <f t="shared" si="8"/>
        <v/>
      </c>
      <c r="AD114" s="6"/>
    </row>
    <row r="115" spans="2:30" ht="15" customHeight="1">
      <c r="B115" s="6"/>
      <c r="C115" s="8"/>
      <c r="E115" s="1" t="s">
        <v>338</v>
      </c>
      <c r="Z115" s="1" t="str">
        <f t="shared" si="8"/>
        <v/>
      </c>
      <c r="AD115" s="6"/>
    </row>
    <row r="116" spans="2:30" ht="15" customHeight="1">
      <c r="B116" s="6"/>
      <c r="C116" s="8"/>
      <c r="E116" s="1" t="s">
        <v>338</v>
      </c>
      <c r="Z116" s="1" t="str">
        <f t="shared" si="8"/>
        <v/>
      </c>
      <c r="AD116" s="6"/>
    </row>
    <row r="117" spans="2:30" ht="15" customHeight="1">
      <c r="B117" s="6"/>
      <c r="C117" s="8"/>
      <c r="E117" s="1" t="s">
        <v>338</v>
      </c>
      <c r="Z117" s="1" t="str">
        <f t="shared" si="8"/>
        <v/>
      </c>
      <c r="AD117" s="6"/>
    </row>
    <row r="118" spans="2:30" ht="15" customHeight="1">
      <c r="B118" s="6"/>
      <c r="C118" s="6"/>
      <c r="E118" s="1" t="s">
        <v>338</v>
      </c>
      <c r="Z118" s="1" t="str">
        <f t="shared" si="8"/>
        <v/>
      </c>
      <c r="AD118" s="6"/>
    </row>
    <row r="119" spans="2:30" ht="15" customHeight="1">
      <c r="B119" s="6"/>
      <c r="C119" s="6"/>
      <c r="E119" s="1" t="s">
        <v>338</v>
      </c>
      <c r="Z119" s="1" t="str">
        <f t="shared" si="8"/>
        <v/>
      </c>
      <c r="AD119" s="6"/>
    </row>
    <row r="120" spans="2:30" ht="15" customHeight="1">
      <c r="B120" s="6"/>
      <c r="C120" s="6"/>
      <c r="E120" s="1" t="s">
        <v>338</v>
      </c>
      <c r="Z120" s="1" t="str">
        <f t="shared" si="8"/>
        <v/>
      </c>
      <c r="AD120" s="6"/>
    </row>
    <row r="121" spans="2:30" ht="15" customHeight="1">
      <c r="B121" s="6"/>
      <c r="C121" s="6"/>
      <c r="E121" s="1" t="s">
        <v>338</v>
      </c>
      <c r="Z121" s="1" t="str">
        <f t="shared" si="8"/>
        <v/>
      </c>
      <c r="AD121" s="6"/>
    </row>
    <row r="122" spans="2:30" ht="15" customHeight="1">
      <c r="E122" s="1" t="s">
        <v>338</v>
      </c>
      <c r="Z122" s="1" t="str">
        <f t="shared" si="8"/>
        <v/>
      </c>
    </row>
    <row r="123" spans="2:30" ht="15" customHeight="1">
      <c r="E123" s="1" t="s">
        <v>338</v>
      </c>
      <c r="Z123" s="1" t="str">
        <f t="shared" si="8"/>
        <v/>
      </c>
    </row>
    <row r="124" spans="2:30" ht="15" customHeight="1">
      <c r="E124" s="1" t="s">
        <v>338</v>
      </c>
      <c r="Z124" s="1" t="str">
        <f t="shared" si="8"/>
        <v/>
      </c>
    </row>
    <row r="125" spans="2:30" ht="15" customHeight="1">
      <c r="E125" s="1" t="s">
        <v>338</v>
      </c>
      <c r="Z125" s="1" t="str">
        <f t="shared" si="8"/>
        <v/>
      </c>
    </row>
    <row r="126" spans="2:30" ht="15" customHeight="1">
      <c r="E126" s="1" t="s">
        <v>338</v>
      </c>
      <c r="Z126" s="1" t="str">
        <f t="shared" si="8"/>
        <v/>
      </c>
    </row>
    <row r="127" spans="2:30" ht="15" customHeight="1">
      <c r="E127" s="1" t="s">
        <v>338</v>
      </c>
      <c r="Z127" s="1" t="str">
        <f t="shared" si="8"/>
        <v/>
      </c>
    </row>
    <row r="128" spans="2:30" ht="15" customHeight="1">
      <c r="E128" s="1" t="s">
        <v>338</v>
      </c>
      <c r="Z128" s="1" t="str">
        <f t="shared" si="8"/>
        <v/>
      </c>
    </row>
    <row r="129" spans="5:26" ht="15" customHeight="1">
      <c r="E129" s="1" t="s">
        <v>338</v>
      </c>
      <c r="Z129" s="1" t="str">
        <f t="shared" si="8"/>
        <v/>
      </c>
    </row>
    <row r="130" spans="5:26" ht="15" customHeight="1">
      <c r="E130" s="1" t="s">
        <v>338</v>
      </c>
      <c r="Z130" s="1" t="str">
        <f t="shared" ref="Z130:Z157" si="10">SUBSTITUTE(TRIM(K130&amp;" "&amp;L130&amp;" "&amp;M130&amp;" "&amp;N130&amp;" "&amp;O130&amp;" "&amp;P130&amp;" "&amp;Q130&amp;" "&amp;R130&amp;" "&amp;S130&amp;" "&amp;T130&amp;" "&amp;U130&amp;" "&amp;V130&amp;" "&amp;W130&amp;" "&amp;X130&amp;" "&amp;Y130)," ",", ")</f>
        <v/>
      </c>
    </row>
    <row r="131" spans="5:26" ht="15" customHeight="1">
      <c r="E131" s="1" t="s">
        <v>338</v>
      </c>
      <c r="Z131" s="1" t="str">
        <f t="shared" si="10"/>
        <v/>
      </c>
    </row>
    <row r="132" spans="5:26" ht="15" customHeight="1">
      <c r="E132" s="1" t="s">
        <v>338</v>
      </c>
      <c r="Z132" s="1" t="str">
        <f t="shared" si="10"/>
        <v/>
      </c>
    </row>
    <row r="133" spans="5:26" ht="15" customHeight="1">
      <c r="E133" s="1" t="s">
        <v>338</v>
      </c>
      <c r="Z133" s="1" t="str">
        <f t="shared" si="10"/>
        <v/>
      </c>
    </row>
    <row r="134" spans="5:26" ht="15" customHeight="1">
      <c r="E134" s="1" t="s">
        <v>338</v>
      </c>
      <c r="Z134" s="1" t="str">
        <f t="shared" si="10"/>
        <v/>
      </c>
    </row>
    <row r="135" spans="5:26" ht="15" customHeight="1">
      <c r="E135" s="1" t="s">
        <v>338</v>
      </c>
      <c r="Z135" s="1" t="str">
        <f t="shared" si="10"/>
        <v/>
      </c>
    </row>
    <row r="136" spans="5:26" ht="15" customHeight="1">
      <c r="E136" s="1" t="s">
        <v>338</v>
      </c>
      <c r="Z136" s="1" t="str">
        <f t="shared" si="10"/>
        <v/>
      </c>
    </row>
    <row r="137" spans="5:26" ht="15" customHeight="1">
      <c r="E137" s="1" t="s">
        <v>338</v>
      </c>
      <c r="Z137" s="1" t="str">
        <f t="shared" si="10"/>
        <v/>
      </c>
    </row>
    <row r="138" spans="5:26" ht="15" customHeight="1">
      <c r="E138" s="1" t="s">
        <v>338</v>
      </c>
      <c r="Z138" s="1" t="str">
        <f t="shared" si="10"/>
        <v/>
      </c>
    </row>
    <row r="139" spans="5:26" ht="15" customHeight="1">
      <c r="Z139" s="1" t="str">
        <f t="shared" si="10"/>
        <v/>
      </c>
    </row>
    <row r="140" spans="5:26" ht="15" customHeight="1">
      <c r="Z140" s="1" t="str">
        <f t="shared" si="10"/>
        <v/>
      </c>
    </row>
    <row r="141" spans="5:26" ht="15" customHeight="1">
      <c r="Z141" s="1" t="str">
        <f t="shared" si="10"/>
        <v/>
      </c>
    </row>
    <row r="142" spans="5:26" ht="15" customHeight="1">
      <c r="Z142" s="1" t="str">
        <f t="shared" si="10"/>
        <v/>
      </c>
    </row>
    <row r="143" spans="5:26" ht="15" customHeight="1">
      <c r="Z143" s="1" t="str">
        <f t="shared" si="10"/>
        <v/>
      </c>
    </row>
    <row r="144" spans="5:26" ht="15" customHeight="1">
      <c r="Z144" s="1" t="str">
        <f t="shared" si="10"/>
        <v/>
      </c>
    </row>
    <row r="145" spans="26:26" ht="15" customHeight="1">
      <c r="Z145" s="1" t="str">
        <f t="shared" si="10"/>
        <v/>
      </c>
    </row>
    <row r="146" spans="26:26" ht="15" customHeight="1">
      <c r="Z146" s="1" t="str">
        <f t="shared" si="10"/>
        <v/>
      </c>
    </row>
    <row r="147" spans="26:26" ht="15" customHeight="1">
      <c r="Z147" s="1" t="str">
        <f t="shared" si="10"/>
        <v/>
      </c>
    </row>
    <row r="148" spans="26:26" ht="15" customHeight="1">
      <c r="Z148" s="1" t="str">
        <f t="shared" si="10"/>
        <v/>
      </c>
    </row>
    <row r="149" spans="26:26" ht="15" customHeight="1">
      <c r="Z149" s="1" t="str">
        <f t="shared" si="10"/>
        <v/>
      </c>
    </row>
    <row r="150" spans="26:26" ht="15" customHeight="1">
      <c r="Z150" s="1" t="str">
        <f t="shared" si="10"/>
        <v/>
      </c>
    </row>
    <row r="151" spans="26:26" ht="15" customHeight="1">
      <c r="Z151" s="1" t="str">
        <f t="shared" si="10"/>
        <v/>
      </c>
    </row>
    <row r="152" spans="26:26" ht="15" customHeight="1">
      <c r="Z152" s="1" t="str">
        <f t="shared" si="10"/>
        <v/>
      </c>
    </row>
    <row r="153" spans="26:26" ht="15" customHeight="1">
      <c r="Z153" s="1" t="str">
        <f t="shared" si="10"/>
        <v/>
      </c>
    </row>
    <row r="154" spans="26:26" ht="15" customHeight="1">
      <c r="Z154" s="1" t="str">
        <f t="shared" si="10"/>
        <v/>
      </c>
    </row>
    <row r="155" spans="26:26" ht="15" customHeight="1">
      <c r="Z155" s="1" t="str">
        <f t="shared" si="10"/>
        <v/>
      </c>
    </row>
    <row r="156" spans="26:26" ht="15" customHeight="1">
      <c r="Z156" s="1" t="str">
        <f t="shared" si="10"/>
        <v/>
      </c>
    </row>
    <row r="157" spans="26:26" ht="15" customHeight="1">
      <c r="Z157" s="1" t="str">
        <f t="shared" si="10"/>
        <v/>
      </c>
    </row>
  </sheetData>
  <sheetProtection password="C48A" sheet="1" objects="1" scenarios="1" sort="0" autoFilter="0" pivotTables="0"/>
  <autoFilter ref="A1:AF65536">
    <filterColumn colId="7"/>
    <filterColumn colId="8"/>
    <filterColumn colId="9"/>
    <filterColumn colId="25"/>
    <filterColumn colId="26"/>
  </autoFilter>
  <phoneticPr fontId="1" type="noConversion"/>
  <dataValidations count="1">
    <dataValidation type="list" allowBlank="1" showInputMessage="1" showErrorMessage="1" sqref="A2:A65536">
      <formula1>Group</formula1>
    </dataValidation>
  </dataValidations>
  <pageMargins left="0.79000000000000015" right="0.79000000000000015" top="0.79000000000000015" bottom="0.79000000000000015" header="0.39000000000000007" footer="0.39000000000000007"/>
  <pageSetup paperSize="9" orientation="landscape" useFirstPageNumber="1"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dimension ref="A1:D49"/>
  <sheetViews>
    <sheetView workbookViewId="0">
      <selection activeCell="C17" sqref="C17"/>
    </sheetView>
  </sheetViews>
  <sheetFormatPr defaultRowHeight="14.25"/>
  <cols>
    <col min="1" max="1" width="19.875" style="21" customWidth="1"/>
    <col min="2" max="2" width="9" style="21"/>
    <col min="3" max="4" width="30.125" style="21" customWidth="1"/>
    <col min="5" max="16384" width="9" style="21"/>
  </cols>
  <sheetData>
    <row r="1" spans="1:4">
      <c r="A1" s="19" t="s">
        <v>168</v>
      </c>
      <c r="B1" s="19" t="s">
        <v>516</v>
      </c>
      <c r="C1" s="19" t="s">
        <v>169</v>
      </c>
      <c r="D1" s="19" t="s">
        <v>170</v>
      </c>
    </row>
    <row r="2" spans="1:4">
      <c r="A2" s="20" t="s">
        <v>331</v>
      </c>
      <c r="B2" s="20" t="s">
        <v>338</v>
      </c>
      <c r="C2" s="20" t="s">
        <v>338</v>
      </c>
      <c r="D2" s="20" t="s">
        <v>338</v>
      </c>
    </row>
    <row r="3" spans="1:4">
      <c r="A3" s="20" t="s">
        <v>318</v>
      </c>
      <c r="B3" s="20" t="s">
        <v>171</v>
      </c>
      <c r="C3" s="20" t="s">
        <v>172</v>
      </c>
      <c r="D3" s="20" t="s">
        <v>173</v>
      </c>
    </row>
    <row r="4" spans="1:4">
      <c r="A4" s="20" t="s">
        <v>318</v>
      </c>
      <c r="B4" s="20" t="s">
        <v>174</v>
      </c>
      <c r="C4" s="20" t="s">
        <v>175</v>
      </c>
      <c r="D4" s="20" t="s">
        <v>173</v>
      </c>
    </row>
    <row r="5" spans="1:4">
      <c r="A5" s="20" t="s">
        <v>318</v>
      </c>
      <c r="B5" s="20" t="s">
        <v>176</v>
      </c>
      <c r="C5" s="20" t="s">
        <v>177</v>
      </c>
      <c r="D5" s="20" t="s">
        <v>173</v>
      </c>
    </row>
    <row r="6" spans="1:4">
      <c r="A6" s="20" t="s">
        <v>318</v>
      </c>
      <c r="B6" s="20" t="s">
        <v>35</v>
      </c>
      <c r="C6" s="20" t="s">
        <v>178</v>
      </c>
      <c r="D6" s="20" t="s">
        <v>179</v>
      </c>
    </row>
    <row r="7" spans="1:4">
      <c r="A7" s="20" t="s">
        <v>318</v>
      </c>
      <c r="B7" s="20" t="s">
        <v>321</v>
      </c>
      <c r="C7" s="20" t="s">
        <v>180</v>
      </c>
      <c r="D7" s="20" t="s">
        <v>179</v>
      </c>
    </row>
    <row r="8" spans="1:4">
      <c r="A8" s="20" t="s">
        <v>318</v>
      </c>
      <c r="B8" s="20" t="s">
        <v>181</v>
      </c>
      <c r="C8" s="20" t="s">
        <v>182</v>
      </c>
      <c r="D8" s="20" t="s">
        <v>179</v>
      </c>
    </row>
    <row r="9" spans="1:4">
      <c r="A9" s="20" t="s">
        <v>318</v>
      </c>
      <c r="B9" s="20" t="s">
        <v>36</v>
      </c>
      <c r="C9" s="20" t="s">
        <v>173</v>
      </c>
      <c r="D9" s="20" t="s">
        <v>183</v>
      </c>
    </row>
    <row r="10" spans="1:4">
      <c r="A10" s="20" t="s">
        <v>328</v>
      </c>
      <c r="B10" s="20" t="s">
        <v>38</v>
      </c>
      <c r="C10" s="20" t="s">
        <v>178</v>
      </c>
      <c r="D10" s="20" t="s">
        <v>184</v>
      </c>
    </row>
    <row r="11" spans="1:4">
      <c r="A11" s="20" t="s">
        <v>328</v>
      </c>
      <c r="B11" s="20" t="s">
        <v>320</v>
      </c>
      <c r="C11" s="20" t="s">
        <v>180</v>
      </c>
      <c r="D11" s="20" t="s">
        <v>184</v>
      </c>
    </row>
    <row r="12" spans="1:4">
      <c r="A12" s="20" t="s">
        <v>328</v>
      </c>
      <c r="B12" s="20" t="s">
        <v>185</v>
      </c>
      <c r="C12" s="20" t="s">
        <v>182</v>
      </c>
      <c r="D12" s="20" t="s">
        <v>184</v>
      </c>
    </row>
    <row r="13" spans="1:4">
      <c r="A13" s="20" t="s">
        <v>328</v>
      </c>
      <c r="B13" s="20" t="s">
        <v>35</v>
      </c>
      <c r="C13" s="20" t="s">
        <v>178</v>
      </c>
      <c r="D13" s="20" t="s">
        <v>186</v>
      </c>
    </row>
    <row r="14" spans="1:4">
      <c r="A14" s="20" t="s">
        <v>328</v>
      </c>
      <c r="B14" s="20" t="s">
        <v>321</v>
      </c>
      <c r="C14" s="20" t="s">
        <v>180</v>
      </c>
      <c r="D14" s="20" t="s">
        <v>186</v>
      </c>
    </row>
    <row r="15" spans="1:4">
      <c r="A15" s="20" t="s">
        <v>328</v>
      </c>
      <c r="B15" s="20" t="s">
        <v>181</v>
      </c>
      <c r="C15" s="20" t="s">
        <v>182</v>
      </c>
      <c r="D15" s="20" t="s">
        <v>186</v>
      </c>
    </row>
    <row r="16" spans="1:4">
      <c r="A16" s="20" t="s">
        <v>328</v>
      </c>
      <c r="B16" s="20" t="s">
        <v>336</v>
      </c>
      <c r="C16" s="20" t="s">
        <v>187</v>
      </c>
      <c r="D16" s="20" t="s">
        <v>179</v>
      </c>
    </row>
    <row r="17" spans="1:4">
      <c r="A17" s="20" t="s">
        <v>328</v>
      </c>
      <c r="B17" s="20" t="s">
        <v>188</v>
      </c>
      <c r="C17" s="20" t="s">
        <v>189</v>
      </c>
      <c r="D17" s="20" t="s">
        <v>179</v>
      </c>
    </row>
    <row r="18" spans="1:4">
      <c r="A18" s="20" t="s">
        <v>328</v>
      </c>
      <c r="B18" s="20" t="s">
        <v>190</v>
      </c>
      <c r="C18" s="20" t="s">
        <v>191</v>
      </c>
      <c r="D18" s="20" t="s">
        <v>179</v>
      </c>
    </row>
    <row r="19" spans="1:4">
      <c r="A19" s="20" t="s">
        <v>329</v>
      </c>
      <c r="B19" s="20" t="s">
        <v>38</v>
      </c>
      <c r="C19" s="20" t="s">
        <v>178</v>
      </c>
      <c r="D19" s="20" t="s">
        <v>192</v>
      </c>
    </row>
    <row r="20" spans="1:4">
      <c r="A20" s="20" t="s">
        <v>329</v>
      </c>
      <c r="B20" s="20" t="s">
        <v>320</v>
      </c>
      <c r="C20" s="20" t="s">
        <v>193</v>
      </c>
      <c r="D20" s="20" t="s">
        <v>192</v>
      </c>
    </row>
    <row r="21" spans="1:4">
      <c r="A21" s="20" t="s">
        <v>329</v>
      </c>
      <c r="B21" s="20" t="s">
        <v>185</v>
      </c>
      <c r="C21" s="20" t="s">
        <v>182</v>
      </c>
      <c r="D21" s="20" t="s">
        <v>192</v>
      </c>
    </row>
    <row r="22" spans="1:4">
      <c r="A22" s="20" t="s">
        <v>329</v>
      </c>
      <c r="B22" s="20" t="s">
        <v>35</v>
      </c>
      <c r="C22" s="20" t="s">
        <v>187</v>
      </c>
      <c r="D22" s="20" t="s">
        <v>186</v>
      </c>
    </row>
    <row r="23" spans="1:4">
      <c r="A23" s="20" t="s">
        <v>329</v>
      </c>
      <c r="B23" s="20" t="s">
        <v>321</v>
      </c>
      <c r="C23" s="20" t="s">
        <v>194</v>
      </c>
      <c r="D23" s="20" t="s">
        <v>186</v>
      </c>
    </row>
    <row r="24" spans="1:4">
      <c r="A24" s="20" t="s">
        <v>329</v>
      </c>
      <c r="B24" s="20" t="s">
        <v>181</v>
      </c>
      <c r="C24" s="20" t="s">
        <v>191</v>
      </c>
      <c r="D24" s="20" t="s">
        <v>186</v>
      </c>
    </row>
    <row r="25" spans="1:4">
      <c r="A25" s="20" t="s">
        <v>329</v>
      </c>
      <c r="B25" s="20" t="s">
        <v>336</v>
      </c>
      <c r="C25" s="20" t="s">
        <v>187</v>
      </c>
      <c r="D25" s="20" t="s">
        <v>184</v>
      </c>
    </row>
    <row r="26" spans="1:4">
      <c r="A26" s="20" t="s">
        <v>329</v>
      </c>
      <c r="B26" s="20" t="s">
        <v>188</v>
      </c>
      <c r="C26" s="20" t="s">
        <v>194</v>
      </c>
      <c r="D26" s="20" t="s">
        <v>184</v>
      </c>
    </row>
    <row r="27" spans="1:4">
      <c r="A27" s="20" t="s">
        <v>329</v>
      </c>
      <c r="B27" s="20" t="s">
        <v>190</v>
      </c>
      <c r="C27" s="20" t="s">
        <v>191</v>
      </c>
      <c r="D27" s="20" t="s">
        <v>184</v>
      </c>
    </row>
    <row r="28" spans="1:4">
      <c r="A28" s="20" t="s">
        <v>329</v>
      </c>
      <c r="B28" s="20" t="s">
        <v>34</v>
      </c>
      <c r="C28" s="20" t="s">
        <v>195</v>
      </c>
      <c r="D28" s="20" t="s">
        <v>196</v>
      </c>
    </row>
    <row r="29" spans="1:4">
      <c r="A29" s="20" t="s">
        <v>329</v>
      </c>
      <c r="B29" s="20" t="s">
        <v>197</v>
      </c>
      <c r="C29" s="20" t="s">
        <v>198</v>
      </c>
      <c r="D29" s="20" t="s">
        <v>196</v>
      </c>
    </row>
    <row r="30" spans="1:4">
      <c r="A30" s="20" t="s">
        <v>329</v>
      </c>
      <c r="B30" s="20" t="s">
        <v>199</v>
      </c>
      <c r="C30" s="20" t="s">
        <v>200</v>
      </c>
      <c r="D30" s="20" t="s">
        <v>196</v>
      </c>
    </row>
    <row r="31" spans="1:4">
      <c r="A31" s="20" t="s">
        <v>329</v>
      </c>
      <c r="B31" s="20" t="s">
        <v>326</v>
      </c>
      <c r="C31" s="20" t="s">
        <v>201</v>
      </c>
      <c r="D31" s="20" t="s">
        <v>179</v>
      </c>
    </row>
    <row r="32" spans="1:4">
      <c r="A32" s="20" t="s">
        <v>329</v>
      </c>
      <c r="B32" s="20" t="s">
        <v>202</v>
      </c>
      <c r="C32" s="20" t="s">
        <v>203</v>
      </c>
      <c r="D32" s="20" t="s">
        <v>179</v>
      </c>
    </row>
    <row r="33" spans="1:4">
      <c r="A33" s="20" t="s">
        <v>315</v>
      </c>
      <c r="B33" s="20" t="s">
        <v>38</v>
      </c>
      <c r="C33" s="20" t="s">
        <v>195</v>
      </c>
      <c r="D33" s="20" t="s">
        <v>339</v>
      </c>
    </row>
    <row r="34" spans="1:4">
      <c r="A34" s="20" t="s">
        <v>315</v>
      </c>
      <c r="B34" s="20" t="s">
        <v>320</v>
      </c>
      <c r="C34" s="20" t="s">
        <v>200</v>
      </c>
      <c r="D34" s="20" t="s">
        <v>339</v>
      </c>
    </row>
    <row r="35" spans="1:4">
      <c r="A35" s="20" t="s">
        <v>315</v>
      </c>
      <c r="B35" s="20" t="s">
        <v>35</v>
      </c>
      <c r="C35" s="20" t="s">
        <v>201</v>
      </c>
      <c r="D35" s="20" t="s">
        <v>184</v>
      </c>
    </row>
    <row r="36" spans="1:4">
      <c r="A36" s="20" t="s">
        <v>315</v>
      </c>
      <c r="B36" s="20" t="s">
        <v>321</v>
      </c>
      <c r="C36" s="20" t="s">
        <v>203</v>
      </c>
      <c r="D36" s="20" t="s">
        <v>184</v>
      </c>
    </row>
    <row r="37" spans="1:4">
      <c r="A37" s="20" t="s">
        <v>315</v>
      </c>
      <c r="B37" s="20" t="s">
        <v>336</v>
      </c>
      <c r="C37" s="20" t="s">
        <v>340</v>
      </c>
      <c r="D37" s="20" t="s">
        <v>341</v>
      </c>
    </row>
    <row r="38" spans="1:4">
      <c r="A38" s="20" t="s">
        <v>315</v>
      </c>
      <c r="B38" s="20" t="s">
        <v>188</v>
      </c>
      <c r="C38" s="20" t="s">
        <v>342</v>
      </c>
      <c r="D38" s="20" t="s">
        <v>341</v>
      </c>
    </row>
    <row r="39" spans="1:4">
      <c r="A39" s="20" t="s">
        <v>333</v>
      </c>
      <c r="B39" s="20" t="s">
        <v>338</v>
      </c>
      <c r="C39" s="20" t="s">
        <v>338</v>
      </c>
      <c r="D39" s="20" t="s">
        <v>338</v>
      </c>
    </row>
    <row r="40" spans="1:4">
      <c r="A40" s="20" t="s">
        <v>325</v>
      </c>
      <c r="B40" s="20" t="s">
        <v>37</v>
      </c>
      <c r="C40" s="20" t="s">
        <v>343</v>
      </c>
      <c r="D40" s="20" t="s">
        <v>186</v>
      </c>
    </row>
    <row r="41" spans="1:4">
      <c r="A41" s="20" t="s">
        <v>325</v>
      </c>
      <c r="B41" s="20" t="s">
        <v>330</v>
      </c>
      <c r="C41" s="20" t="s">
        <v>344</v>
      </c>
      <c r="D41" s="20" t="s">
        <v>345</v>
      </c>
    </row>
    <row r="42" spans="1:4">
      <c r="A42" s="20" t="s">
        <v>322</v>
      </c>
      <c r="B42" s="20" t="s">
        <v>37</v>
      </c>
      <c r="C42" s="20" t="s">
        <v>346</v>
      </c>
      <c r="D42" s="20" t="s">
        <v>192</v>
      </c>
    </row>
    <row r="43" spans="1:4">
      <c r="A43" s="20" t="s">
        <v>322</v>
      </c>
      <c r="B43" s="20" t="s">
        <v>330</v>
      </c>
      <c r="C43" s="20" t="s">
        <v>348</v>
      </c>
      <c r="D43" s="20" t="s">
        <v>192</v>
      </c>
    </row>
    <row r="44" spans="1:4">
      <c r="A44" s="20" t="s">
        <v>313</v>
      </c>
      <c r="B44" s="20" t="s">
        <v>338</v>
      </c>
      <c r="C44" s="20" t="s">
        <v>338</v>
      </c>
      <c r="D44" s="20" t="s">
        <v>338</v>
      </c>
    </row>
    <row r="45" spans="1:4">
      <c r="A45" s="20" t="s">
        <v>310</v>
      </c>
      <c r="B45" s="20" t="s">
        <v>338</v>
      </c>
      <c r="C45" s="20" t="s">
        <v>338</v>
      </c>
      <c r="D45" s="20" t="s">
        <v>338</v>
      </c>
    </row>
    <row r="46" spans="1:4">
      <c r="A46" s="20" t="s">
        <v>324</v>
      </c>
      <c r="B46" s="20" t="s">
        <v>338</v>
      </c>
      <c r="C46" s="20" t="s">
        <v>338</v>
      </c>
      <c r="D46" s="20" t="s">
        <v>338</v>
      </c>
    </row>
    <row r="47" spans="1:4">
      <c r="A47" s="20" t="s">
        <v>349</v>
      </c>
      <c r="B47" s="20" t="s">
        <v>338</v>
      </c>
      <c r="C47" s="20" t="s">
        <v>338</v>
      </c>
      <c r="D47" s="20" t="s">
        <v>338</v>
      </c>
    </row>
    <row r="48" spans="1:4">
      <c r="A48" s="20" t="s">
        <v>31</v>
      </c>
      <c r="B48" s="20" t="s">
        <v>338</v>
      </c>
      <c r="C48" s="20" t="s">
        <v>338</v>
      </c>
      <c r="D48" s="20" t="s">
        <v>338</v>
      </c>
    </row>
    <row r="49" spans="1:4">
      <c r="A49" s="20" t="s">
        <v>317</v>
      </c>
      <c r="B49" s="20" t="s">
        <v>338</v>
      </c>
      <c r="C49" s="20" t="s">
        <v>338</v>
      </c>
      <c r="D49" s="20" t="s">
        <v>338</v>
      </c>
    </row>
  </sheetData>
  <sheetProtection password="C34A"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B16"/>
  <sheetViews>
    <sheetView workbookViewId="0">
      <selection activeCell="B10" sqref="B10"/>
    </sheetView>
  </sheetViews>
  <sheetFormatPr defaultRowHeight="14.25"/>
  <cols>
    <col min="2" max="2" width="21.75" customWidth="1"/>
  </cols>
  <sheetData>
    <row r="1" spans="1:2" ht="15">
      <c r="A1" s="17" t="s">
        <v>490</v>
      </c>
      <c r="B1" s="17" t="s">
        <v>491</v>
      </c>
    </row>
    <row r="2" spans="1:2">
      <c r="A2" s="18" t="s">
        <v>245</v>
      </c>
      <c r="B2" s="18" t="s">
        <v>492</v>
      </c>
    </row>
    <row r="3" spans="1:2">
      <c r="A3" s="18" t="s">
        <v>312</v>
      </c>
      <c r="B3" s="18" t="s">
        <v>493</v>
      </c>
    </row>
    <row r="4" spans="1:2">
      <c r="A4" s="18" t="s">
        <v>327</v>
      </c>
      <c r="B4" s="18" t="s">
        <v>494</v>
      </c>
    </row>
    <row r="5" spans="1:2">
      <c r="A5" s="18" t="s">
        <v>495</v>
      </c>
      <c r="B5" s="18" t="s">
        <v>496</v>
      </c>
    </row>
    <row r="6" spans="1:2">
      <c r="A6" s="18" t="s">
        <v>497</v>
      </c>
      <c r="B6" s="18" t="s">
        <v>498</v>
      </c>
    </row>
    <row r="7" spans="1:2">
      <c r="A7" s="18" t="s">
        <v>334</v>
      </c>
      <c r="B7" s="18" t="s">
        <v>499</v>
      </c>
    </row>
    <row r="8" spans="1:2">
      <c r="A8" s="18" t="s">
        <v>500</v>
      </c>
      <c r="B8" s="18" t="s">
        <v>501</v>
      </c>
    </row>
    <row r="9" spans="1:2">
      <c r="A9" s="18" t="s">
        <v>335</v>
      </c>
      <c r="B9" s="18" t="s">
        <v>502</v>
      </c>
    </row>
    <row r="10" spans="1:2">
      <c r="A10" s="18" t="s">
        <v>205</v>
      </c>
      <c r="B10" s="18" t="s">
        <v>503</v>
      </c>
    </row>
    <row r="11" spans="1:2">
      <c r="A11" s="18" t="s">
        <v>504</v>
      </c>
      <c r="B11" s="18" t="s">
        <v>505</v>
      </c>
    </row>
    <row r="12" spans="1:2">
      <c r="A12" s="18" t="s">
        <v>319</v>
      </c>
      <c r="B12" s="18" t="s">
        <v>506</v>
      </c>
    </row>
    <row r="13" spans="1:2">
      <c r="A13" s="18" t="s">
        <v>311</v>
      </c>
      <c r="B13" s="18" t="s">
        <v>507</v>
      </c>
    </row>
    <row r="14" spans="1:2">
      <c r="A14" s="18" t="s">
        <v>314</v>
      </c>
      <c r="B14" s="18" t="s">
        <v>508</v>
      </c>
    </row>
    <row r="15" spans="1:2">
      <c r="A15" s="18" t="s">
        <v>509</v>
      </c>
      <c r="B15" s="18" t="s">
        <v>510</v>
      </c>
    </row>
    <row r="16" spans="1:2">
      <c r="A16" s="18" t="s">
        <v>316</v>
      </c>
      <c r="B16" s="18" t="s">
        <v>511</v>
      </c>
    </row>
  </sheetData>
  <sheetProtection password="C34A"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Metadata</vt:lpstr>
      <vt:lpstr>Main Species list</vt:lpstr>
      <vt:lpstr>Criteria</vt:lpstr>
      <vt:lpstr>Qualifier names</vt:lpstr>
      <vt:lpstr>'Main Species list'!Print_Titles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Conservation status of New Zealand reptiles, 2012. Supplemental data</dc:title>
  <dc:creator/>
  <cp:lastModifiedBy>mreid</cp:lastModifiedBy>
  <cp:lastPrinted>2012-04-14T06:45:42Z</cp:lastPrinted>
  <dcterms:created xsi:type="dcterms:W3CDTF">2012-04-05T21:51:11Z</dcterms:created>
  <dcterms:modified xsi:type="dcterms:W3CDTF">2014-02-14T02:24:39Z</dcterms:modified>
</cp:coreProperties>
</file>