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zintzen\Desktop\"/>
    </mc:Choice>
  </mc:AlternateContent>
  <bookViews>
    <workbookView xWindow="240" yWindow="375" windowWidth="18915" windowHeight="12045" activeTab="1"/>
  </bookViews>
  <sheets>
    <sheet name="Official list link" sheetId="2" r:id="rId1"/>
    <sheet name="List" sheetId="1" r:id="rId2"/>
    <sheet name="Napalis" sheetId="3" r:id="rId3"/>
  </sheets>
  <calcPr calcId="171027"/>
  <fileRecoveryPr autoRecover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" i="1"/>
</calcChain>
</file>

<file path=xl/sharedStrings.xml><?xml version="1.0" encoding="utf-8"?>
<sst xmlns="http://schemas.openxmlformats.org/spreadsheetml/2006/main" count="702" uniqueCount="249">
  <si>
    <t>Akaroa Marine Reserve</t>
  </si>
  <si>
    <t>Hautai Marine Reserve</t>
  </si>
  <si>
    <t>Hikurangi Marine Reserve</t>
  </si>
  <si>
    <t>Horoirangi Marine Reserve</t>
  </si>
  <si>
    <t>Kahurangi Marine Reserve</t>
  </si>
  <si>
    <t>Kapiti Marine Reserve</t>
  </si>
  <si>
    <t>Parininihi Marine Reserve</t>
  </si>
  <si>
    <t>Pohatu Marine Reserve</t>
  </si>
  <si>
    <t>Poor Knights Islands Marine Reserve</t>
  </si>
  <si>
    <t>Punakaiki Marine Reserve</t>
  </si>
  <si>
    <t>Tapuae Marine Reserve</t>
  </si>
  <si>
    <t>Taputeranga Marine Reserve</t>
  </si>
  <si>
    <t>Tauparikākā Marine Reserve</t>
  </si>
  <si>
    <t>Tāwharanui Marine Reserve</t>
  </si>
  <si>
    <t>Te Angiangi Marine Reserve</t>
  </si>
  <si>
    <t>Te Matuku Marine Reserve</t>
  </si>
  <si>
    <t>Te Paepae o Aotea (Volkner Rocks) Marine Reserve</t>
  </si>
  <si>
    <t>Te Tapuwae o Rongokako Marine Reserve</t>
  </si>
  <si>
    <t>Tonga Island Marine Reserve</t>
  </si>
  <si>
    <t>Tuhua (Mayor Island) Marine Reserve</t>
  </si>
  <si>
    <t>Waiau Glacier Coast Marine Reserve</t>
  </si>
  <si>
    <t>Whanganui A Hei (Cathedral Cove) Marine Reserve</t>
  </si>
  <si>
    <t>Whangarei Harbour Marine Reserve</t>
  </si>
  <si>
    <t>MarineReserveName</t>
  </si>
  <si>
    <t>Cape Rodney - Okakari Point Marine Reserve</t>
  </si>
  <si>
    <t>Hawea (Clio Rocks) Marine Reserve</t>
  </si>
  <si>
    <t>Kahukura (Gold Arm) Marine Reserve</t>
  </si>
  <si>
    <t>Kermadec Islands Marine Reserve</t>
  </si>
  <si>
    <t>Kutu Parera (Gaer Arm) Marine Reserve</t>
  </si>
  <si>
    <t>Long Bay-Okura Marine Reserve</t>
  </si>
  <si>
    <t>Moana Uta (Wet Jacket Arm) Marine Reserve</t>
  </si>
  <si>
    <t>Motu Manawa-Pollen Island Marine Reserve</t>
  </si>
  <si>
    <t>Moutere Hauriri / Bounty Islands Marine Reserve</t>
  </si>
  <si>
    <t>Moutere Ihupuku / Campbell Island Marine Reserve</t>
  </si>
  <si>
    <t>Moutere Mahue / Antipodes Island Marine Reserve</t>
  </si>
  <si>
    <t>Piopiotahi (Milford Sound) Marine Reserve</t>
  </si>
  <si>
    <t>Taipari Roa (Elizabeth Island) Marine Reserve</t>
  </si>
  <si>
    <t>Taumoana (Five Finger Peninsula) Marine Reserve</t>
  </si>
  <si>
    <t>Te Awaatu Channel (The Gut) Marine Reserve</t>
  </si>
  <si>
    <t>Te Hapua (Sutherland Sound) Marine Reserve</t>
  </si>
  <si>
    <t>Te Tapuwae o Hua (Long Sound) Marine Reserve</t>
  </si>
  <si>
    <t>Westhaven (Te Tai Tapu) Marine Reserve</t>
  </si>
  <si>
    <t>Fiordland (Te Moana o Atawhenua) Marine Area</t>
  </si>
  <si>
    <t>Mimiwhangata Marine Park</t>
  </si>
  <si>
    <t>Sugar Loaf Islands Marine Protected Area</t>
  </si>
  <si>
    <t>Cook Strait Submarine Cable Closure</t>
  </si>
  <si>
    <t>Oaonui Submarine Cable Closure</t>
  </si>
  <si>
    <t>Whangaparaoa Peninsula Submarine Cable Closure</t>
  </si>
  <si>
    <t>Hauraki Gulf Submarine Cable Closure</t>
  </si>
  <si>
    <t>Pohokura Submarine Cable Closure</t>
  </si>
  <si>
    <t>Kawau Island Submarine Cable Closure</t>
  </si>
  <si>
    <t>Great Barrier Island Submarine Cable Closure</t>
  </si>
  <si>
    <t>Muriwai Beach Submarine Cable Closure</t>
  </si>
  <si>
    <t>Te Whaka ā Te Wera Mātaitai Reserve</t>
  </si>
  <si>
    <t>Pukerua Bay Fisheries Closure</t>
  </si>
  <si>
    <t>Paterson Inlet Fisheries Closure</t>
  </si>
  <si>
    <t>Punakaiki North</t>
  </si>
  <si>
    <t>Punakaiki South</t>
  </si>
  <si>
    <t>Hautai</t>
  </si>
  <si>
    <t>https://doccm.doc.govt.nz/wcc/faces/wccdoc?dDocName=DOCDM-1445030</t>
  </si>
  <si>
    <t>AKA</t>
  </si>
  <si>
    <t>AUC</t>
  </si>
  <si>
    <t>CRP</t>
  </si>
  <si>
    <t>COO</t>
  </si>
  <si>
    <t>FIO</t>
  </si>
  <si>
    <t>GBI</t>
  </si>
  <si>
    <t>HGS</t>
  </si>
  <si>
    <t>HAU</t>
  </si>
  <si>
    <t>HMR</t>
  </si>
  <si>
    <t>HAW</t>
  </si>
  <si>
    <t>HIK</t>
  </si>
  <si>
    <t>HOR</t>
  </si>
  <si>
    <t>KAH</t>
  </si>
  <si>
    <t>KUK</t>
  </si>
  <si>
    <t>KAP</t>
  </si>
  <si>
    <t>KAW</t>
  </si>
  <si>
    <t>KER</t>
  </si>
  <si>
    <t>KUT</t>
  </si>
  <si>
    <t>KOK</t>
  </si>
  <si>
    <t>OKU</t>
  </si>
  <si>
    <t>MIM</t>
  </si>
  <si>
    <t>MOA</t>
  </si>
  <si>
    <t>CAM</t>
  </si>
  <si>
    <t>POL</t>
  </si>
  <si>
    <t>BOU</t>
  </si>
  <si>
    <t>BIT</t>
  </si>
  <si>
    <t>CIT</t>
  </si>
  <si>
    <t>ANT</t>
  </si>
  <si>
    <t>MUR</t>
  </si>
  <si>
    <t>OAO</t>
  </si>
  <si>
    <t>PAR</t>
  </si>
  <si>
    <t>PAT</t>
  </si>
  <si>
    <t>MIL</t>
  </si>
  <si>
    <t>POU</t>
  </si>
  <si>
    <t>POA</t>
  </si>
  <si>
    <t>PKI</t>
  </si>
  <si>
    <t>PUK</t>
  </si>
  <si>
    <t>PUN</t>
  </si>
  <si>
    <t>PUS</t>
  </si>
  <si>
    <t>SLI</t>
  </si>
  <si>
    <t>TAI</t>
  </si>
  <si>
    <t>TAP</t>
  </si>
  <si>
    <t>TAU</t>
  </si>
  <si>
    <t>TPK</t>
  </si>
  <si>
    <t>TAW</t>
  </si>
  <si>
    <t>ANG</t>
  </si>
  <si>
    <t>GUT</t>
  </si>
  <si>
    <t>SUT</t>
  </si>
  <si>
    <t>MAT</t>
  </si>
  <si>
    <t>VOL</t>
  </si>
  <si>
    <t>TAE</t>
  </si>
  <si>
    <t>HUA</t>
  </si>
  <si>
    <t>RON</t>
  </si>
  <si>
    <t>TON</t>
  </si>
  <si>
    <t>ULV</t>
  </si>
  <si>
    <t>WAI</t>
  </si>
  <si>
    <t>WES</t>
  </si>
  <si>
    <t>AHE</t>
  </si>
  <si>
    <t>WER</t>
  </si>
  <si>
    <t>WGA</t>
  </si>
  <si>
    <t>WGI</t>
  </si>
  <si>
    <t>PUI</t>
  </si>
  <si>
    <t>TUH</t>
  </si>
  <si>
    <t>Link to Official list of marine protected areas names:</t>
  </si>
  <si>
    <t>Abbreviation (3 letters)</t>
  </si>
  <si>
    <t>SurveyLocation</t>
  </si>
  <si>
    <t>NaPALIS_ID</t>
  </si>
  <si>
    <t>Start_Date</t>
  </si>
  <si>
    <t>End_Date</t>
  </si>
  <si>
    <t>Type</t>
  </si>
  <si>
    <t>Name</t>
  </si>
  <si>
    <t>Legislation</t>
  </si>
  <si>
    <t>Section</t>
  </si>
  <si>
    <t>Local_Purpose</t>
  </si>
  <si>
    <t>Government_Purpose</t>
  </si>
  <si>
    <t>Conservation_Unit_Number</t>
  </si>
  <si>
    <t>Vested</t>
  </si>
  <si>
    <t>Control_Managed</t>
  </si>
  <si>
    <t>Recorded_Area</t>
  </si>
  <si>
    <t>GlobalID</t>
  </si>
  <si>
    <t>Overlays</t>
  </si>
  <si>
    <t>Private_Ownership</t>
  </si>
  <si>
    <t>Classified</t>
  </si>
  <si>
    <t>Shape_STArea__</t>
  </si>
  <si>
    <t>Shape_STLength__</t>
  </si>
  <si>
    <t>Census_Region</t>
  </si>
  <si>
    <t>DOC_Region</t>
  </si>
  <si>
    <t>MARINE_AREA</t>
  </si>
  <si>
    <t>MARINE_RESERVES_ACT</t>
  </si>
  <si>
    <t>S3_MARINE_RESERVE</t>
  </si>
  <si>
    <t>No</t>
  </si>
  <si>
    <t>{5E595F9D-AF01-4757-A1AF-313D1E192FBD}</t>
  </si>
  <si>
    <t>Canterbury Region</t>
  </si>
  <si>
    <t>Eastern South Island</t>
  </si>
  <si>
    <t>Auckland Islands - Motu Maha Marine Reserve</t>
  </si>
  <si>
    <t>SAIS0012</t>
  </si>
  <si>
    <t>{8D7D28B6-1791-4DDC-A152-35AAA748DE71}</t>
  </si>
  <si>
    <t>Southern South Island</t>
  </si>
  <si>
    <t>R09300</t>
  </si>
  <si>
    <t>{4E439D1C-E05D-4532-A3DE-809E4AA701B2}</t>
  </si>
  <si>
    <t>Auckland Region</t>
  </si>
  <si>
    <t>Northern North Island</t>
  </si>
  <si>
    <t>{911D26B0-D5A9-4556-AE97-73CCD59F2A6E}</t>
  </si>
  <si>
    <t>West Coast Region</t>
  </si>
  <si>
    <t>Western South Island</t>
  </si>
  <si>
    <t>C410003</t>
  </si>
  <si>
    <t>{9F046E59-634D-401D-80DA-A06A27D81F83}</t>
  </si>
  <si>
    <t>Southland Region</t>
  </si>
  <si>
    <t>{3ABEEEE4-CEA0-42A9-8607-CA5A260A3C66}</t>
  </si>
  <si>
    <t>Northern South Island</t>
  </si>
  <si>
    <t>{BA458C37-AD4A-44C5-9F80-85FDA52B8E87}</t>
  </si>
  <si>
    <t>Nelson Region</t>
  </si>
  <si>
    <t>C420002</t>
  </si>
  <si>
    <t>{C6ADB25F-55E3-4B8C-B295-862F4978A039}</t>
  </si>
  <si>
    <t>{FB696D52-A16F-4276-93C6-EA92FDF9E84E}</t>
  </si>
  <si>
    <t>R26051</t>
  </si>
  <si>
    <t>{79BC22E9-047E-4191-AA19-750C5E78DD9C}</t>
  </si>
  <si>
    <t>Wellington Region</t>
  </si>
  <si>
    <t>Lower North Island</t>
  </si>
  <si>
    <t>DOC216</t>
  </si>
  <si>
    <t>{53C6C76A-792F-4C34-9C3C-24F0918F55D2}</t>
  </si>
  <si>
    <t>C430015</t>
  </si>
  <si>
    <t>{8BB1F937-9752-4820-B6E4-47A015E2E6C0}</t>
  </si>
  <si>
    <t>R10573</t>
  </si>
  <si>
    <t>{BF7C0CF1-0193-4D79-8E72-C948411E575F}</t>
  </si>
  <si>
    <t>Long Island - Kokomohua Marine Reserve</t>
  </si>
  <si>
    <t>{2DAA77C8-F075-4551-8AA0-8B2CF9603C59}</t>
  </si>
  <si>
    <t>Marlborough Region</t>
  </si>
  <si>
    <t>B440002</t>
  </si>
  <si>
    <t>{08B0C2DF-14DC-4D1D-8E59-6026CFF1808F}</t>
  </si>
  <si>
    <t>R11572</t>
  </si>
  <si>
    <t>{A89DB6EE-CA56-4171-BB70-679860292B63}</t>
  </si>
  <si>
    <t>{9910DD17-F9E8-44AB-A8AD-E3EEB098247D}</t>
  </si>
  <si>
    <t>{278F5E7F-25FE-4C68-B1F3-5A2C84D522B5}</t>
  </si>
  <si>
    <t>{3FE816AF-70FD-45A4-B610-C4447B157FE1}</t>
  </si>
  <si>
    <t>{E8E7B23A-5D17-4D49-A310-25CE6C31971A}</t>
  </si>
  <si>
    <t>Taranaki Region</t>
  </si>
  <si>
    <t>Hauraki-Waikato-Taranaki</t>
  </si>
  <si>
    <t>D400001</t>
  </si>
  <si>
    <t>{9BA69C2F-4014-4124-9291-B8B187527D74}</t>
  </si>
  <si>
    <t>N37023</t>
  </si>
  <si>
    <t>{58FDE704-A68D-411B-8A7B-2A24BE9D051E}</t>
  </si>
  <si>
    <t>R06002</t>
  </si>
  <si>
    <t>{0BDBE3C5-5468-4B15-87BE-8704FF9B8DFF}</t>
  </si>
  <si>
    <t>Northland Region</t>
  </si>
  <si>
    <t>{A53261D4-3B3E-45D8-A5F8-C8E053ABD6D3}</t>
  </si>
  <si>
    <t>Yes</t>
  </si>
  <si>
    <t>R09708</t>
  </si>
  <si>
    <t>{DEAD3C43-C36E-40A9-8F87-1A0E97665D8A}</t>
  </si>
  <si>
    <t>C430016</t>
  </si>
  <si>
    <t>{047592E1-D52D-4D13-A2FC-8473044062EE}</t>
  </si>
  <si>
    <t>{1425D89D-F37B-4556-BF5B-E04A12BB6C06}</t>
  </si>
  <si>
    <t>R27124</t>
  </si>
  <si>
    <t>{BD0C3611-DC39-4EE9-AB70-5863B9D12416}</t>
  </si>
  <si>
    <t>A440001</t>
  </si>
  <si>
    <t>{39D292BF-FAF8-4193-8176-994626A40F84}</t>
  </si>
  <si>
    <t>{4E5B9712-EC2B-45B1-B92E-AF8E672EDA36}</t>
  </si>
  <si>
    <t>{CBDE7E31-6815-400D-B637-CCBB16DCBB89}</t>
  </si>
  <si>
    <t>Hawke's Bay Region</t>
  </si>
  <si>
    <t>B430001</t>
  </si>
  <si>
    <t>{66472DA0-9A9E-4266-8E8B-F9237FB65DD9}</t>
  </si>
  <si>
    <t>C410002</t>
  </si>
  <si>
    <t>{D1C4E615-2699-4729-9EE7-D88A6EDD2024}</t>
  </si>
  <si>
    <t>S11664</t>
  </si>
  <si>
    <t>{3A0B7784-E9CA-4B61-BD3C-03AB866B6128}</t>
  </si>
  <si>
    <t>W13001</t>
  </si>
  <si>
    <t>{5E6D467A-5712-4EA0-8C0F-823BF94544A8}</t>
  </si>
  <si>
    <t>Bay of Plenty Region</t>
  </si>
  <si>
    <t>Central North Island</t>
  </si>
  <si>
    <t>B450001</t>
  </si>
  <si>
    <t>{6399CE7A-2A78-4B89-929C-85B9C15C0B72}</t>
  </si>
  <si>
    <t>{1E4CFC41-B740-4362-8B53-39036B8C8B54}</t>
  </si>
  <si>
    <t>Gisborne Region</t>
  </si>
  <si>
    <t>{2C1A7DB6-ABE0-4EEB-833E-8E5DA8625469}</t>
  </si>
  <si>
    <t>Tasman Region</t>
  </si>
  <si>
    <t>U13021</t>
  </si>
  <si>
    <t>{3F1A3D64-5CEC-48F3-B81D-E93EBB2C78BA}</t>
  </si>
  <si>
    <t>Ulva Island - Te Wharawhara Marine Reserve</t>
  </si>
  <si>
    <t>EF480056</t>
  </si>
  <si>
    <t>{45B97FD2-AD7F-4F47-8DE5-3BA83A1550B4}</t>
  </si>
  <si>
    <t>{055DC701-55D0-4B0C-9A6C-5CA453D7C356}</t>
  </si>
  <si>
    <t>{79C8DF28-474F-4E55-B13F-853931F7CA86}</t>
  </si>
  <si>
    <t>T11130</t>
  </si>
  <si>
    <t>{64867AD3-C9A5-4924-BDC9-F56152CD7397}</t>
  </si>
  <si>
    <t>Waikato Region</t>
  </si>
  <si>
    <t>Q07117</t>
  </si>
  <si>
    <t>{53FC64AD-B613-4652-AB87-5949A144E4F5}</t>
  </si>
  <si>
    <t>MarineReserveID</t>
  </si>
  <si>
    <t>Moutere Hauriri / Bounty Islands (bottom trawling and Danish seine prohibition)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</si>
</sst>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1" applyAlignment="1" applyProtection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22" fontId="0" fillId="0" borderId="0" xfId="0" applyNumberFormat="1"/>
    <xf numFmtId="0" fontId="2" fillId="3" borderId="2" xfId="0" applyFont="1" applyFill="1" applyBorder="1"/>
    <xf numFmtId="0" fontId="2" fillId="2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worksheets/sheet3.xml" Type="http://schemas.openxmlformats.org/officeDocument/2006/relationships/worksheet" Id="rId3"></Relationship><Relationship Target="calcChain.xml" Type="http://schemas.openxmlformats.org/officeDocument/2006/relationships/calcChain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sharedStrings.xml" Type="http://schemas.openxmlformats.org/officeDocument/2006/relationships/sharedStrings" Id="rId6"></Relationship><Relationship Target="styles.xml" Type="http://schemas.openxmlformats.org/officeDocument/2006/relationships/styles" Id="rId5"></Relationship><Relationship Target="theme/theme1.xml" Type="http://schemas.openxmlformats.org/officeDocument/2006/relationships/theme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cm.doc.govt.nz/wcc/faces/wccdoc?dDocName=DOCDM-14450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70.7109375" customWidth="1"/>
  </cols>
  <sheetData>
    <row r="1" spans="1:1" x14ac:dyDescent="0.25">
      <c r="A1" t="s">
        <v>123</v>
      </c>
    </row>
    <row r="2" spans="1:1" x14ac:dyDescent="0.25">
      <c r="A2" s="1" t="s">
        <v>59</v>
      </c>
    </row>
  </sheetData>
  <hyperlinks>
    <hyperlink ref="A2" r:id="rId1" tooltip="View 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C2" sqref="C2"/>
    </sheetView>
  </sheetViews>
  <sheetFormatPr defaultRowHeight="15" x14ac:dyDescent="0.25"/>
  <cols>
    <col min="1" max="1" width="73" bestFit="1" customWidth="1"/>
    <col min="2" max="2" width="22.140625" bestFit="1" customWidth="1"/>
    <col min="3" max="3" width="90" customWidth="1"/>
    <col min="4" max="4" width="16.5703125" bestFit="1" customWidth="1"/>
  </cols>
  <sheetData>
    <row r="1" spans="1:4" ht="31.5" customHeight="1" x14ac:dyDescent="0.25">
      <c r="A1" s="4" t="s">
        <v>23</v>
      </c>
      <c r="B1" s="3" t="s">
        <v>124</v>
      </c>
      <c r="C1" s="3" t="s">
        <v>125</v>
      </c>
      <c r="D1" s="7" t="s">
        <v>247</v>
      </c>
    </row>
    <row r="2" spans="1:4" x14ac:dyDescent="0.25">
      <c r="A2" t="s">
        <v>0</v>
      </c>
      <c r="B2" s="2" t="s">
        <v>60</v>
      </c>
      <c r="C2" t="str">
        <f>B2&amp;" - "&amp;A2</f>
        <v>AKA - Akaroa Marine Reserve</v>
      </c>
      <c r="D2">
        <f>VLOOKUP(A2,Napalis!$A$1:$B$45,2,FALSE)</f>
        <v>2978399</v>
      </c>
    </row>
    <row r="3" spans="1:4" x14ac:dyDescent="0.25">
      <c r="A3" t="s">
        <v>154</v>
      </c>
      <c r="B3" s="2" t="s">
        <v>61</v>
      </c>
      <c r="C3" t="str">
        <f t="shared" ref="C3:C64" si="0">B3&amp;" - "&amp;A3</f>
        <v>AUC - Auckland Islands - Motu Maha Marine Reserve</v>
      </c>
      <c r="D3">
        <f>VLOOKUP(A3,Napalis!$A$1:$B$45,2,FALSE)</f>
        <v>2795063</v>
      </c>
    </row>
    <row r="4" spans="1:4" x14ac:dyDescent="0.25">
      <c r="A4" t="s">
        <v>24</v>
      </c>
      <c r="B4" s="2" t="s">
        <v>62</v>
      </c>
      <c r="C4" t="str">
        <f t="shared" si="0"/>
        <v>CRP - Cape Rodney - Okakari Point Marine Reserve</v>
      </c>
      <c r="D4">
        <f>VLOOKUP(A4,Napalis!$A$1:$B$45,2,FALSE)</f>
        <v>2797331</v>
      </c>
    </row>
    <row r="5" spans="1:4" x14ac:dyDescent="0.25">
      <c r="A5" t="s">
        <v>45</v>
      </c>
      <c r="B5" s="2" t="s">
        <v>63</v>
      </c>
      <c r="C5" t="str">
        <f t="shared" si="0"/>
        <v>COO - Cook Strait Submarine Cable Closure</v>
      </c>
      <c r="D5" t="e">
        <f>VLOOKUP(A5,Napalis!$A$1:$B$45,2,FALSE)</f>
        <v>#N/A</v>
      </c>
    </row>
    <row r="6" spans="1:4" x14ac:dyDescent="0.25">
      <c r="A6" t="s">
        <v>42</v>
      </c>
      <c r="B6" s="2" t="s">
        <v>64</v>
      </c>
      <c r="C6" t="str">
        <f t="shared" si="0"/>
        <v>FIO - Fiordland (Te Moana o Atawhenua) Marine Area</v>
      </c>
      <c r="D6" t="e">
        <f>VLOOKUP(A6,Napalis!$A$1:$B$45,2,FALSE)</f>
        <v>#N/A</v>
      </c>
    </row>
    <row r="7" spans="1:4" x14ac:dyDescent="0.25">
      <c r="A7" t="s">
        <v>51</v>
      </c>
      <c r="B7" s="2" t="s">
        <v>65</v>
      </c>
      <c r="C7" t="str">
        <f t="shared" si="0"/>
        <v>GBI - Great Barrier Island Submarine Cable Closure</v>
      </c>
      <c r="D7" t="e">
        <f>VLOOKUP(A7,Napalis!$A$1:$B$45,2,FALSE)</f>
        <v>#N/A</v>
      </c>
    </row>
    <row r="8" spans="1:4" x14ac:dyDescent="0.25">
      <c r="A8" t="s">
        <v>48</v>
      </c>
      <c r="B8" s="2" t="s">
        <v>66</v>
      </c>
      <c r="C8" t="str">
        <f t="shared" si="0"/>
        <v>HGS - Hauraki Gulf Submarine Cable Closure</v>
      </c>
      <c r="D8" t="e">
        <f>VLOOKUP(A8,Napalis!$A$1:$B$45,2,FALSE)</f>
        <v>#N/A</v>
      </c>
    </row>
    <row r="9" spans="1:4" x14ac:dyDescent="0.25">
      <c r="A9" t="s">
        <v>58</v>
      </c>
      <c r="B9" s="2" t="s">
        <v>67</v>
      </c>
      <c r="C9" t="str">
        <f t="shared" si="0"/>
        <v>HAU - Hautai</v>
      </c>
      <c r="D9" t="e">
        <f>VLOOKUP(A9,Napalis!$A$1:$B$45,2,FALSE)</f>
        <v>#N/A</v>
      </c>
    </row>
    <row r="10" spans="1:4" x14ac:dyDescent="0.25">
      <c r="A10" t="s">
        <v>1</v>
      </c>
      <c r="B10" s="2" t="s">
        <v>68</v>
      </c>
      <c r="C10" t="str">
        <f t="shared" si="0"/>
        <v>HMR - Hautai Marine Reserve</v>
      </c>
      <c r="D10">
        <f>VLOOKUP(A10,Napalis!$A$1:$B$45,2,FALSE)</f>
        <v>2982674</v>
      </c>
    </row>
    <row r="11" spans="1:4" x14ac:dyDescent="0.25">
      <c r="A11" t="s">
        <v>25</v>
      </c>
      <c r="B11" s="2" t="s">
        <v>69</v>
      </c>
      <c r="C11" t="str">
        <f t="shared" si="0"/>
        <v>HAW - Hawea (Clio Rocks) Marine Reserve</v>
      </c>
      <c r="D11">
        <f>VLOOKUP(A11,Napalis!$A$1:$B$45,2,FALSE)</f>
        <v>2801630</v>
      </c>
    </row>
    <row r="12" spans="1:4" x14ac:dyDescent="0.25">
      <c r="A12" t="s">
        <v>2</v>
      </c>
      <c r="B12" s="2" t="s">
        <v>70</v>
      </c>
      <c r="C12" t="str">
        <f t="shared" si="0"/>
        <v>HIK - Hikurangi Marine Reserve</v>
      </c>
      <c r="D12">
        <f>VLOOKUP(A12,Napalis!$A$1:$B$45,2,FALSE)</f>
        <v>2982455</v>
      </c>
    </row>
    <row r="13" spans="1:4" x14ac:dyDescent="0.25">
      <c r="A13" t="s">
        <v>3</v>
      </c>
      <c r="B13" s="2" t="s">
        <v>71</v>
      </c>
      <c r="C13" t="str">
        <f t="shared" si="0"/>
        <v>HOR - Horoirangi Marine Reserve</v>
      </c>
      <c r="D13">
        <f>VLOOKUP(A13,Napalis!$A$1:$B$45,2,FALSE)</f>
        <v>2803214</v>
      </c>
    </row>
    <row r="14" spans="1:4" x14ac:dyDescent="0.25">
      <c r="A14" t="s">
        <v>26</v>
      </c>
      <c r="B14" s="2" t="s">
        <v>73</v>
      </c>
      <c r="C14" t="str">
        <f t="shared" si="0"/>
        <v>KUK - Kahukura (Gold Arm) Marine Reserve</v>
      </c>
      <c r="D14">
        <f>VLOOKUP(A14,Napalis!$A$1:$B$45,2,FALSE)</f>
        <v>2801632</v>
      </c>
    </row>
    <row r="15" spans="1:4" x14ac:dyDescent="0.25">
      <c r="A15" t="s">
        <v>4</v>
      </c>
      <c r="B15" s="2" t="s">
        <v>72</v>
      </c>
      <c r="C15" t="str">
        <f t="shared" si="0"/>
        <v>KAH - Kahurangi Marine Reserve</v>
      </c>
      <c r="D15">
        <f>VLOOKUP(A15,Napalis!$A$1:$B$45,2,FALSE)</f>
        <v>2982680</v>
      </c>
    </row>
    <row r="16" spans="1:4" x14ac:dyDescent="0.25">
      <c r="A16" t="s">
        <v>5</v>
      </c>
      <c r="B16" s="2" t="s">
        <v>74</v>
      </c>
      <c r="C16" t="str">
        <f t="shared" si="0"/>
        <v>KAP - Kapiti Marine Reserve</v>
      </c>
      <c r="D16">
        <f>VLOOKUP(A16,Napalis!$A$1:$B$45,2,FALSE)</f>
        <v>2797960</v>
      </c>
    </row>
    <row r="17" spans="1:4" x14ac:dyDescent="0.25">
      <c r="A17" t="s">
        <v>50</v>
      </c>
      <c r="B17" s="2" t="s">
        <v>75</v>
      </c>
      <c r="C17" t="str">
        <f t="shared" si="0"/>
        <v>KAW - Kawau Island Submarine Cable Closure</v>
      </c>
      <c r="D17" t="e">
        <f>VLOOKUP(A17,Napalis!$A$1:$B$45,2,FALSE)</f>
        <v>#N/A</v>
      </c>
    </row>
    <row r="18" spans="1:4" x14ac:dyDescent="0.25">
      <c r="A18" t="s">
        <v>27</v>
      </c>
      <c r="B18" s="2" t="s">
        <v>76</v>
      </c>
      <c r="C18" t="str">
        <f t="shared" si="0"/>
        <v>KER - Kermadec Islands Marine Reserve</v>
      </c>
      <c r="D18">
        <f>VLOOKUP(A18,Napalis!$A$1:$B$45,2,FALSE)</f>
        <v>2801498</v>
      </c>
    </row>
    <row r="19" spans="1:4" x14ac:dyDescent="0.25">
      <c r="A19" t="s">
        <v>28</v>
      </c>
      <c r="B19" s="2" t="s">
        <v>77</v>
      </c>
      <c r="C19" t="str">
        <f t="shared" si="0"/>
        <v>KUT - Kutu Parera (Gaer Arm) Marine Reserve</v>
      </c>
      <c r="D19">
        <f>VLOOKUP(A19,Napalis!$A$1:$B$45,2,FALSE)</f>
        <v>2801646</v>
      </c>
    </row>
    <row r="20" spans="1:4" x14ac:dyDescent="0.25">
      <c r="A20" t="s">
        <v>29</v>
      </c>
      <c r="B20" s="2" t="s">
        <v>79</v>
      </c>
      <c r="C20" t="str">
        <f t="shared" si="0"/>
        <v>OKU - Long Bay-Okura Marine Reserve</v>
      </c>
      <c r="D20">
        <f>VLOOKUP(A20,Napalis!$A$1:$B$45,2,FALSE)</f>
        <v>2797401</v>
      </c>
    </row>
    <row r="21" spans="1:4" x14ac:dyDescent="0.25">
      <c r="A21" t="s">
        <v>185</v>
      </c>
      <c r="B21" s="2" t="s">
        <v>78</v>
      </c>
      <c r="C21" t="str">
        <f t="shared" si="0"/>
        <v>KOK - Long Island - Kokomohua Marine Reserve</v>
      </c>
      <c r="D21">
        <f>VLOOKUP(A21,Napalis!$A$1:$B$45,2,FALSE)</f>
        <v>2803621</v>
      </c>
    </row>
    <row r="22" spans="1:4" x14ac:dyDescent="0.25">
      <c r="A22" t="s">
        <v>43</v>
      </c>
      <c r="B22" s="2" t="s">
        <v>80</v>
      </c>
      <c r="C22" t="str">
        <f t="shared" si="0"/>
        <v>MIM - Mimiwhangata Marine Park</v>
      </c>
      <c r="D22" t="e">
        <f>VLOOKUP(A22,Napalis!$A$1:$B$45,2,FALSE)</f>
        <v>#N/A</v>
      </c>
    </row>
    <row r="23" spans="1:4" x14ac:dyDescent="0.25">
      <c r="A23" t="s">
        <v>30</v>
      </c>
      <c r="B23" s="2" t="s">
        <v>81</v>
      </c>
      <c r="C23" t="str">
        <f t="shared" si="0"/>
        <v>MOA - Moana Uta (Wet Jacket Arm) Marine Reserve</v>
      </c>
      <c r="D23">
        <f>VLOOKUP(A23,Napalis!$A$1:$B$45,2,FALSE)</f>
        <v>2801625</v>
      </c>
    </row>
    <row r="24" spans="1:4" x14ac:dyDescent="0.25">
      <c r="A24" t="s">
        <v>33</v>
      </c>
      <c r="B24" s="2" t="s">
        <v>86</v>
      </c>
      <c r="C24" t="str">
        <f t="shared" si="0"/>
        <v>CIT - Moutere Ihupuku / Campbell Island Marine Reserve</v>
      </c>
      <c r="D24">
        <f>VLOOKUP(A24,Napalis!$A$1:$B$45,2,FALSE)</f>
        <v>2940152</v>
      </c>
    </row>
    <row r="25" spans="1:4" x14ac:dyDescent="0.25">
      <c r="A25" t="s">
        <v>31</v>
      </c>
      <c r="B25" s="2" t="s">
        <v>83</v>
      </c>
      <c r="C25" t="str">
        <f t="shared" si="0"/>
        <v>POL - Motu Manawa-Pollen Island Marine Reserve</v>
      </c>
      <c r="D25">
        <f>VLOOKUP(A25,Napalis!$A$1:$B$45,2,FALSE)</f>
        <v>2798193</v>
      </c>
    </row>
    <row r="26" spans="1:4" x14ac:dyDescent="0.25">
      <c r="A26" t="s">
        <v>32</v>
      </c>
      <c r="B26" s="2" t="s">
        <v>84</v>
      </c>
      <c r="C26" t="str">
        <f t="shared" si="0"/>
        <v>BOU - Moutere Hauriri / Bounty Islands Marine Reserve</v>
      </c>
      <c r="D26">
        <f>VLOOKUP(A26,Napalis!$A$1:$B$45,2,FALSE)</f>
        <v>2940150</v>
      </c>
    </row>
    <row r="27" spans="1:4" x14ac:dyDescent="0.25">
      <c r="A27" t="s">
        <v>248</v>
      </c>
      <c r="B27" s="2" t="s">
        <v>85</v>
      </c>
      <c r="C27" t="str">
        <f t="shared" si="0"/>
        <v>BIT - Moutere Hauriri / Bounty Islands (bottom trawling and Danish seine prohibition)</v>
      </c>
      <c r="D27" t="e">
        <f>VLOOKUP(A27,Napalis!$A$1:$B$45,2,FALSE)</f>
        <v>#N/A</v>
      </c>
    </row>
    <row r="28" spans="1:4" x14ac:dyDescent="0.25">
      <c r="A28" t="s">
        <v>33</v>
      </c>
      <c r="B28" s="2" t="s">
        <v>82</v>
      </c>
      <c r="C28" t="str">
        <f t="shared" si="0"/>
        <v>CAM - Moutere Ihupuku / Campbell Island Marine Reserve</v>
      </c>
      <c r="D28">
        <f>VLOOKUP(A28,Napalis!$A$1:$B$45,2,FALSE)</f>
        <v>2940152</v>
      </c>
    </row>
    <row r="29" spans="1:4" x14ac:dyDescent="0.25">
      <c r="A29" t="s">
        <v>34</v>
      </c>
      <c r="B29" s="2" t="s">
        <v>87</v>
      </c>
      <c r="C29" t="str">
        <f t="shared" si="0"/>
        <v>ANT - Moutere Mahue / Antipodes Island Marine Reserve</v>
      </c>
      <c r="D29">
        <f>VLOOKUP(A29,Napalis!$A$1:$B$45,2,FALSE)</f>
        <v>2940144</v>
      </c>
    </row>
    <row r="30" spans="1:4" x14ac:dyDescent="0.25">
      <c r="A30" t="s">
        <v>52</v>
      </c>
      <c r="B30" s="2" t="s">
        <v>88</v>
      </c>
      <c r="C30" t="str">
        <f t="shared" si="0"/>
        <v>MUR - Muriwai Beach Submarine Cable Closure</v>
      </c>
      <c r="D30" t="e">
        <f>VLOOKUP(A30,Napalis!$A$1:$B$45,2,FALSE)</f>
        <v>#N/A</v>
      </c>
    </row>
    <row r="31" spans="1:4" x14ac:dyDescent="0.25">
      <c r="A31" t="s">
        <v>46</v>
      </c>
      <c r="B31" s="2" t="s">
        <v>89</v>
      </c>
      <c r="C31" t="str">
        <f t="shared" si="0"/>
        <v>OAO - Oaonui Submarine Cable Closure</v>
      </c>
      <c r="D31" t="e">
        <f>VLOOKUP(A31,Napalis!$A$1:$B$45,2,FALSE)</f>
        <v>#N/A</v>
      </c>
    </row>
    <row r="32" spans="1:4" x14ac:dyDescent="0.25">
      <c r="A32" t="s">
        <v>6</v>
      </c>
      <c r="B32" s="2" t="s">
        <v>90</v>
      </c>
      <c r="C32" t="str">
        <f t="shared" si="0"/>
        <v>PAR - Parininihi Marine Reserve</v>
      </c>
      <c r="D32">
        <f>VLOOKUP(A32,Napalis!$A$1:$B$45,2,FALSE)</f>
        <v>2801270</v>
      </c>
    </row>
    <row r="33" spans="1:4" x14ac:dyDescent="0.25">
      <c r="A33" t="s">
        <v>55</v>
      </c>
      <c r="B33" s="2" t="s">
        <v>91</v>
      </c>
      <c r="C33" t="str">
        <f t="shared" si="0"/>
        <v>PAT - Paterson Inlet Fisheries Closure</v>
      </c>
      <c r="D33" t="e">
        <f>VLOOKUP(A33,Napalis!$A$1:$B$45,2,FALSE)</f>
        <v>#N/A</v>
      </c>
    </row>
    <row r="34" spans="1:4" x14ac:dyDescent="0.25">
      <c r="A34" t="s">
        <v>35</v>
      </c>
      <c r="B34" s="2" t="s">
        <v>92</v>
      </c>
      <c r="C34" t="str">
        <f t="shared" si="0"/>
        <v>MIL - Piopiotahi (Milford Sound) Marine Reserve</v>
      </c>
      <c r="D34">
        <f>VLOOKUP(A34,Napalis!$A$1:$B$45,2,FALSE)</f>
        <v>2801503</v>
      </c>
    </row>
    <row r="35" spans="1:4" x14ac:dyDescent="0.25">
      <c r="A35" t="s">
        <v>7</v>
      </c>
      <c r="B35" s="2" t="s">
        <v>93</v>
      </c>
      <c r="C35" t="str">
        <f t="shared" si="0"/>
        <v>POU - Pohatu Marine Reserve</v>
      </c>
      <c r="D35">
        <f>VLOOKUP(A35,Napalis!$A$1:$B$45,2,FALSE)</f>
        <v>2797862</v>
      </c>
    </row>
    <row r="36" spans="1:4" x14ac:dyDescent="0.25">
      <c r="A36" t="s">
        <v>49</v>
      </c>
      <c r="B36" s="2" t="s">
        <v>94</v>
      </c>
      <c r="C36" t="str">
        <f t="shared" si="0"/>
        <v>POA - Pohokura Submarine Cable Closure</v>
      </c>
      <c r="D36" t="e">
        <f>VLOOKUP(A36,Napalis!$A$1:$B$45,2,FALSE)</f>
        <v>#N/A</v>
      </c>
    </row>
    <row r="37" spans="1:4" x14ac:dyDescent="0.25">
      <c r="A37" t="s">
        <v>8</v>
      </c>
      <c r="B37" s="2" t="s">
        <v>95</v>
      </c>
      <c r="C37" t="str">
        <f t="shared" si="0"/>
        <v>PKI - Poor Knights Islands Marine Reserve</v>
      </c>
      <c r="D37">
        <f>VLOOKUP(A37,Napalis!$A$1:$B$45,2,FALSE)</f>
        <v>2797424</v>
      </c>
    </row>
    <row r="38" spans="1:4" x14ac:dyDescent="0.25">
      <c r="A38" t="s">
        <v>54</v>
      </c>
      <c r="B38" s="2" t="s">
        <v>96</v>
      </c>
      <c r="C38" t="str">
        <f t="shared" si="0"/>
        <v>PUK - Pukerua Bay Fisheries Closure</v>
      </c>
      <c r="D38" t="e">
        <f>VLOOKUP(A38,Napalis!$A$1:$B$45,2,FALSE)</f>
        <v>#N/A</v>
      </c>
    </row>
    <row r="39" spans="1:4" x14ac:dyDescent="0.25">
      <c r="A39" t="s">
        <v>9</v>
      </c>
      <c r="B39" s="2" t="s">
        <v>121</v>
      </c>
      <c r="C39" t="str">
        <f t="shared" si="0"/>
        <v>PUI - Punakaiki Marine Reserve</v>
      </c>
      <c r="D39">
        <f>VLOOKUP(A39,Napalis!$A$1:$B$45,2,FALSE)</f>
        <v>2982683</v>
      </c>
    </row>
    <row r="40" spans="1:4" x14ac:dyDescent="0.25">
      <c r="A40" t="s">
        <v>56</v>
      </c>
      <c r="B40" s="2" t="s">
        <v>97</v>
      </c>
      <c r="C40" t="str">
        <f t="shared" si="0"/>
        <v>PUN - Punakaiki North</v>
      </c>
      <c r="D40" t="e">
        <f>VLOOKUP(A40,Napalis!$A$1:$B$45,2,FALSE)</f>
        <v>#N/A</v>
      </c>
    </row>
    <row r="41" spans="1:4" x14ac:dyDescent="0.25">
      <c r="A41" t="s">
        <v>57</v>
      </c>
      <c r="B41" s="2" t="s">
        <v>98</v>
      </c>
      <c r="C41" t="str">
        <f t="shared" si="0"/>
        <v>PUS - Punakaiki South</v>
      </c>
      <c r="D41" t="e">
        <f>VLOOKUP(A41,Napalis!$A$1:$B$45,2,FALSE)</f>
        <v>#N/A</v>
      </c>
    </row>
    <row r="42" spans="1:4" x14ac:dyDescent="0.25">
      <c r="A42" t="s">
        <v>44</v>
      </c>
      <c r="B42" s="2" t="s">
        <v>99</v>
      </c>
      <c r="C42" t="str">
        <f t="shared" si="0"/>
        <v>SLI - Sugar Loaf Islands Marine Protected Area</v>
      </c>
      <c r="D42" t="e">
        <f>VLOOKUP(A42,Napalis!$A$1:$B$45,2,FALSE)</f>
        <v>#N/A</v>
      </c>
    </row>
    <row r="43" spans="1:4" x14ac:dyDescent="0.25">
      <c r="A43" t="s">
        <v>36</v>
      </c>
      <c r="B43" s="2" t="s">
        <v>100</v>
      </c>
      <c r="C43" t="str">
        <f t="shared" si="0"/>
        <v>TAI - Taipari Roa (Elizabeth Island) Marine Reserve</v>
      </c>
      <c r="D43">
        <f>VLOOKUP(A43,Napalis!$A$1:$B$45,2,FALSE)</f>
        <v>2801647</v>
      </c>
    </row>
    <row r="44" spans="1:4" x14ac:dyDescent="0.25">
      <c r="A44" t="s">
        <v>10</v>
      </c>
      <c r="B44" s="2" t="s">
        <v>110</v>
      </c>
      <c r="C44" t="str">
        <f t="shared" si="0"/>
        <v>TAE - Tapuae Marine Reserve</v>
      </c>
      <c r="D44">
        <f>VLOOKUP(A44,Napalis!$A$1:$B$45,2,FALSE)</f>
        <v>2801289</v>
      </c>
    </row>
    <row r="45" spans="1:4" x14ac:dyDescent="0.25">
      <c r="A45" t="s">
        <v>11</v>
      </c>
      <c r="B45" s="2" t="s">
        <v>101</v>
      </c>
      <c r="C45" t="str">
        <f t="shared" si="0"/>
        <v>TAP - Taputeranga Marine Reserve</v>
      </c>
      <c r="D45">
        <f>VLOOKUP(A45,Napalis!$A$1:$B$45,2,FALSE)</f>
        <v>2798485</v>
      </c>
    </row>
    <row r="46" spans="1:4" x14ac:dyDescent="0.25">
      <c r="A46" t="s">
        <v>37</v>
      </c>
      <c r="B46" s="2" t="s">
        <v>102</v>
      </c>
      <c r="C46" t="str">
        <f t="shared" si="0"/>
        <v>TAU - Taumoana (Five Finger Peninsula) Marine Reserve</v>
      </c>
      <c r="D46">
        <f>VLOOKUP(A46,Napalis!$A$1:$B$45,2,FALSE)</f>
        <v>2801622</v>
      </c>
    </row>
    <row r="47" spans="1:4" x14ac:dyDescent="0.25">
      <c r="A47" t="s">
        <v>12</v>
      </c>
      <c r="B47" s="2" t="s">
        <v>103</v>
      </c>
      <c r="C47" t="str">
        <f t="shared" si="0"/>
        <v>TPK - Tauparikākā Marine Reserve</v>
      </c>
      <c r="D47">
        <f>VLOOKUP(A47,Napalis!$A$1:$B$45,2,FALSE)</f>
        <v>2982690</v>
      </c>
    </row>
    <row r="48" spans="1:4" x14ac:dyDescent="0.25">
      <c r="A48" t="s">
        <v>13</v>
      </c>
      <c r="B48" s="2" t="s">
        <v>104</v>
      </c>
      <c r="C48" t="str">
        <f t="shared" si="0"/>
        <v>TAW - Tāwharanui Marine Reserve</v>
      </c>
      <c r="D48">
        <f>VLOOKUP(A48,Napalis!$A$1:$B$45,2,FALSE)</f>
        <v>2797360</v>
      </c>
    </row>
    <row r="49" spans="1:4" x14ac:dyDescent="0.25">
      <c r="A49" t="s">
        <v>14</v>
      </c>
      <c r="B49" s="2" t="s">
        <v>105</v>
      </c>
      <c r="C49" t="str">
        <f t="shared" si="0"/>
        <v>ANG - Te Angiangi Marine Reserve</v>
      </c>
      <c r="D49">
        <f>VLOOKUP(A49,Napalis!$A$1:$B$45,2,FALSE)</f>
        <v>2802841</v>
      </c>
    </row>
    <row r="50" spans="1:4" x14ac:dyDescent="0.25">
      <c r="A50" t="s">
        <v>38</v>
      </c>
      <c r="B50" s="2" t="s">
        <v>106</v>
      </c>
      <c r="C50" t="str">
        <f t="shared" si="0"/>
        <v>GUT - Te Awaatu Channel (The Gut) Marine Reserve</v>
      </c>
      <c r="D50">
        <f>VLOOKUP(A50,Napalis!$A$1:$B$45,2,FALSE)</f>
        <v>2801623</v>
      </c>
    </row>
    <row r="51" spans="1:4" x14ac:dyDescent="0.25">
      <c r="A51" t="s">
        <v>39</v>
      </c>
      <c r="B51" s="2" t="s">
        <v>107</v>
      </c>
      <c r="C51" t="str">
        <f t="shared" si="0"/>
        <v>SUT - Te Hapua (Sutherland Sound) Marine Reserve</v>
      </c>
      <c r="D51">
        <f>VLOOKUP(A51,Napalis!$A$1:$B$45,2,FALSE)</f>
        <v>2801629</v>
      </c>
    </row>
    <row r="52" spans="1:4" x14ac:dyDescent="0.25">
      <c r="A52" t="s">
        <v>15</v>
      </c>
      <c r="B52" s="2" t="s">
        <v>108</v>
      </c>
      <c r="C52" t="str">
        <f t="shared" si="0"/>
        <v>MAT - Te Matuku Marine Reserve</v>
      </c>
      <c r="D52">
        <f>VLOOKUP(A52,Napalis!$A$1:$B$45,2,FALSE)</f>
        <v>2794981</v>
      </c>
    </row>
    <row r="53" spans="1:4" x14ac:dyDescent="0.25">
      <c r="A53" t="s">
        <v>16</v>
      </c>
      <c r="B53" s="2" t="s">
        <v>109</v>
      </c>
      <c r="C53" t="str">
        <f t="shared" si="0"/>
        <v>VOL - Te Paepae o Aotea (Volkner Rocks) Marine Reserve</v>
      </c>
      <c r="D53">
        <f>VLOOKUP(A53,Napalis!$A$1:$B$45,2,FALSE)</f>
        <v>2793945</v>
      </c>
    </row>
    <row r="54" spans="1:4" x14ac:dyDescent="0.25">
      <c r="A54" t="s">
        <v>40</v>
      </c>
      <c r="B54" s="2" t="s">
        <v>111</v>
      </c>
      <c r="C54" t="str">
        <f t="shared" si="0"/>
        <v>HUA - Te Tapuwae o Hua (Long Sound) Marine Reserve</v>
      </c>
      <c r="D54">
        <f>VLOOKUP(A54,Napalis!$A$1:$B$45,2,FALSE)</f>
        <v>2801626</v>
      </c>
    </row>
    <row r="55" spans="1:4" x14ac:dyDescent="0.25">
      <c r="A55" t="s">
        <v>17</v>
      </c>
      <c r="B55" s="2" t="s">
        <v>112</v>
      </c>
      <c r="C55" t="str">
        <f t="shared" si="0"/>
        <v>RON - Te Tapuwae o Rongokako Marine Reserve</v>
      </c>
      <c r="D55">
        <f>VLOOKUP(A55,Napalis!$A$1:$B$45,2,FALSE)</f>
        <v>2802867</v>
      </c>
    </row>
    <row r="56" spans="1:4" x14ac:dyDescent="0.25">
      <c r="A56" t="s">
        <v>53</v>
      </c>
      <c r="B56" s="2" t="s">
        <v>118</v>
      </c>
      <c r="C56" t="str">
        <f t="shared" si="0"/>
        <v>WER - Te Whaka ā Te Wera Mātaitai Reserve</v>
      </c>
      <c r="D56" t="e">
        <f>VLOOKUP(A56,Napalis!$A$1:$B$45,2,FALSE)</f>
        <v>#N/A</v>
      </c>
    </row>
    <row r="57" spans="1:4" x14ac:dyDescent="0.25">
      <c r="A57" t="s">
        <v>18</v>
      </c>
      <c r="B57" s="2" t="s">
        <v>113</v>
      </c>
      <c r="C57" t="str">
        <f t="shared" si="0"/>
        <v>TON - Tonga Island Marine Reserve</v>
      </c>
      <c r="D57">
        <f>VLOOKUP(A57,Napalis!$A$1:$B$45,2,FALSE)</f>
        <v>2803620</v>
      </c>
    </row>
    <row r="58" spans="1:4" x14ac:dyDescent="0.25">
      <c r="A58" t="s">
        <v>19</v>
      </c>
      <c r="B58" s="2" t="s">
        <v>122</v>
      </c>
      <c r="C58" t="str">
        <f t="shared" si="0"/>
        <v>TUH - Tuhua (Mayor Island) Marine Reserve</v>
      </c>
      <c r="D58">
        <f>VLOOKUP(A58,Napalis!$A$1:$B$45,2,FALSE)</f>
        <v>2794547</v>
      </c>
    </row>
    <row r="59" spans="1:4" x14ac:dyDescent="0.25">
      <c r="A59" t="s">
        <v>237</v>
      </c>
      <c r="B59" s="2" t="s">
        <v>114</v>
      </c>
      <c r="C59" t="str">
        <f t="shared" si="0"/>
        <v>ULV - Ulva Island - Te Wharawhara Marine Reserve</v>
      </c>
      <c r="D59">
        <f>VLOOKUP(A59,Napalis!$A$1:$B$45,2,FALSE)</f>
        <v>2800921</v>
      </c>
    </row>
    <row r="60" spans="1:4" x14ac:dyDescent="0.25">
      <c r="A60" t="s">
        <v>20</v>
      </c>
      <c r="B60" s="2" t="s">
        <v>115</v>
      </c>
      <c r="C60" t="str">
        <f t="shared" si="0"/>
        <v>WAI - Waiau Glacier Coast Marine Reserve</v>
      </c>
      <c r="D60">
        <f>VLOOKUP(A60,Napalis!$A$1:$B$45,2,FALSE)</f>
        <v>2982687</v>
      </c>
    </row>
    <row r="61" spans="1:4" x14ac:dyDescent="0.25">
      <c r="A61" t="s">
        <v>41</v>
      </c>
      <c r="B61" s="2" t="s">
        <v>116</v>
      </c>
      <c r="C61" t="str">
        <f t="shared" si="0"/>
        <v>WES - Westhaven (Te Tai Tapu) Marine Reserve</v>
      </c>
      <c r="D61">
        <f>VLOOKUP(A61,Napalis!$A$1:$B$45,2,FALSE)</f>
        <v>2803619</v>
      </c>
    </row>
    <row r="62" spans="1:4" x14ac:dyDescent="0.25">
      <c r="A62" t="s">
        <v>21</v>
      </c>
      <c r="B62" s="2" t="s">
        <v>117</v>
      </c>
      <c r="C62" t="str">
        <f t="shared" si="0"/>
        <v>AHE - Whanganui A Hei (Cathedral Cove) Marine Reserve</v>
      </c>
      <c r="D62">
        <f>VLOOKUP(A62,Napalis!$A$1:$B$45,2,FALSE)</f>
        <v>2794421</v>
      </c>
    </row>
    <row r="63" spans="1:4" x14ac:dyDescent="0.25">
      <c r="A63" t="s">
        <v>47</v>
      </c>
      <c r="B63" s="2" t="s">
        <v>119</v>
      </c>
      <c r="C63" t="str">
        <f t="shared" si="0"/>
        <v>WGA - Whangaparaoa Peninsula Submarine Cable Closure</v>
      </c>
      <c r="D63" t="e">
        <f>VLOOKUP(A63,Napalis!$A$1:$B$45,2,FALSE)</f>
        <v>#N/A</v>
      </c>
    </row>
    <row r="64" spans="1:4" x14ac:dyDescent="0.25">
      <c r="A64" t="s">
        <v>22</v>
      </c>
      <c r="B64" s="2" t="s">
        <v>120</v>
      </c>
      <c r="C64" t="str">
        <f t="shared" si="0"/>
        <v>WGI - Whangarei Harbour Marine Reserve</v>
      </c>
      <c r="D64">
        <f>VLOOKUP(A64,Napalis!$A$1:$B$45,2,FALSE)</f>
        <v>2795899</v>
      </c>
    </row>
  </sheetData>
  <sortState ref="A2:B64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19" sqref="A19"/>
    </sheetView>
  </sheetViews>
  <sheetFormatPr defaultRowHeight="15" x14ac:dyDescent="0.25"/>
  <cols>
    <col min="1" max="1" width="47.85546875" bestFit="1" customWidth="1"/>
    <col min="2" max="2" width="11.140625" bestFit="1" customWidth="1"/>
    <col min="3" max="3" width="14.85546875" bestFit="1" customWidth="1"/>
    <col min="4" max="4" width="9.42578125" bestFit="1" customWidth="1"/>
    <col min="5" max="5" width="14" bestFit="1" customWidth="1"/>
    <col min="6" max="6" width="22.5703125" bestFit="1" customWidth="1"/>
    <col min="7" max="7" width="20" bestFit="1" customWidth="1"/>
    <col min="8" max="8" width="13.85546875" bestFit="1" customWidth="1"/>
    <col min="9" max="9" width="20.7109375" bestFit="1" customWidth="1"/>
    <col min="10" max="10" width="26.28515625" bestFit="1" customWidth="1"/>
    <col min="11" max="11" width="7.28515625" bestFit="1" customWidth="1"/>
    <col min="12" max="12" width="16.85546875" bestFit="1" customWidth="1"/>
    <col min="13" max="13" width="14.7109375" bestFit="1" customWidth="1"/>
    <col min="14" max="14" width="41.140625" bestFit="1" customWidth="1"/>
    <col min="15" max="15" width="8.7109375" bestFit="1" customWidth="1"/>
    <col min="16" max="16" width="18.28515625" bestFit="1" customWidth="1"/>
    <col min="17" max="17" width="9.5703125" bestFit="1" customWidth="1"/>
    <col min="18" max="18" width="15.7109375" bestFit="1" customWidth="1"/>
    <col min="19" max="19" width="17.7109375" bestFit="1" customWidth="1"/>
    <col min="20" max="20" width="19.42578125" bestFit="1" customWidth="1"/>
    <col min="21" max="21" width="24.28515625" bestFit="1" customWidth="1"/>
  </cols>
  <sheetData>
    <row r="1" spans="1:21" x14ac:dyDescent="0.25">
      <c r="A1" s="6" t="s">
        <v>130</v>
      </c>
      <c r="B1" s="6" t="s">
        <v>126</v>
      </c>
      <c r="C1" s="6" t="s">
        <v>127</v>
      </c>
      <c r="D1" s="6" t="s">
        <v>128</v>
      </c>
      <c r="E1" s="6" t="s">
        <v>129</v>
      </c>
      <c r="F1" s="6" t="s">
        <v>131</v>
      </c>
      <c r="G1" s="6" t="s">
        <v>132</v>
      </c>
      <c r="H1" s="6" t="s">
        <v>133</v>
      </c>
      <c r="I1" s="6" t="s">
        <v>134</v>
      </c>
      <c r="J1" s="6" t="s">
        <v>135</v>
      </c>
      <c r="K1" s="6" t="s">
        <v>136</v>
      </c>
      <c r="L1" s="6" t="s">
        <v>137</v>
      </c>
      <c r="M1" s="6" t="s">
        <v>138</v>
      </c>
      <c r="N1" s="6" t="s">
        <v>139</v>
      </c>
      <c r="O1" s="6" t="s">
        <v>140</v>
      </c>
      <c r="P1" s="6" t="s">
        <v>141</v>
      </c>
      <c r="Q1" s="6" t="s">
        <v>142</v>
      </c>
      <c r="R1" s="6" t="s">
        <v>143</v>
      </c>
      <c r="S1" s="6" t="s">
        <v>144</v>
      </c>
      <c r="T1" s="6" t="s">
        <v>145</v>
      </c>
      <c r="U1" s="6" t="s">
        <v>146</v>
      </c>
    </row>
    <row r="2" spans="1:21" x14ac:dyDescent="0.25">
      <c r="A2" t="s">
        <v>0</v>
      </c>
      <c r="B2">
        <v>2978399</v>
      </c>
      <c r="C2" s="5">
        <v>41770</v>
      </c>
      <c r="E2" t="s">
        <v>147</v>
      </c>
      <c r="F2" t="s">
        <v>148</v>
      </c>
      <c r="G2" t="s">
        <v>149</v>
      </c>
      <c r="K2" t="s">
        <v>150</v>
      </c>
      <c r="L2" t="s">
        <v>150</v>
      </c>
      <c r="M2">
        <v>512.14999999999895</v>
      </c>
      <c r="N2" t="s">
        <v>151</v>
      </c>
      <c r="O2" t="s">
        <v>150</v>
      </c>
      <c r="P2" t="s">
        <v>150</v>
      </c>
      <c r="Q2" t="s">
        <v>150</v>
      </c>
      <c r="R2">
        <v>4816903.78417968</v>
      </c>
      <c r="S2">
        <v>13280.005514820101</v>
      </c>
      <c r="T2" t="s">
        <v>152</v>
      </c>
      <c r="U2" t="s">
        <v>153</v>
      </c>
    </row>
    <row r="3" spans="1:21" x14ac:dyDescent="0.25">
      <c r="A3" t="s">
        <v>154</v>
      </c>
      <c r="B3">
        <v>2795063</v>
      </c>
      <c r="C3" s="5">
        <v>38002</v>
      </c>
      <c r="E3" t="s">
        <v>147</v>
      </c>
      <c r="F3" t="s">
        <v>148</v>
      </c>
      <c r="G3" t="s">
        <v>149</v>
      </c>
      <c r="J3" t="s">
        <v>155</v>
      </c>
      <c r="K3" t="s">
        <v>150</v>
      </c>
      <c r="L3" t="s">
        <v>150</v>
      </c>
      <c r="M3">
        <v>498000</v>
      </c>
      <c r="N3" t="s">
        <v>156</v>
      </c>
      <c r="O3" t="s">
        <v>150</v>
      </c>
      <c r="P3" t="s">
        <v>150</v>
      </c>
      <c r="Q3" t="s">
        <v>150</v>
      </c>
      <c r="R3">
        <v>5057096415.8198204</v>
      </c>
      <c r="S3">
        <v>826936.54210801295</v>
      </c>
      <c r="U3" t="s">
        <v>157</v>
      </c>
    </row>
    <row r="4" spans="1:21" x14ac:dyDescent="0.25">
      <c r="A4" t="s">
        <v>24</v>
      </c>
      <c r="B4">
        <v>2797331</v>
      </c>
      <c r="C4" s="5">
        <v>27395</v>
      </c>
      <c r="E4" t="s">
        <v>147</v>
      </c>
      <c r="F4" t="s">
        <v>148</v>
      </c>
      <c r="G4" t="s">
        <v>149</v>
      </c>
      <c r="J4" t="s">
        <v>158</v>
      </c>
      <c r="K4" t="s">
        <v>150</v>
      </c>
      <c r="L4" t="s">
        <v>150</v>
      </c>
      <c r="M4">
        <v>547</v>
      </c>
      <c r="N4" t="s">
        <v>159</v>
      </c>
      <c r="O4" t="s">
        <v>150</v>
      </c>
      <c r="P4" t="s">
        <v>150</v>
      </c>
      <c r="Q4" t="s">
        <v>150</v>
      </c>
      <c r="R4">
        <v>5561405.4609375</v>
      </c>
      <c r="S4">
        <v>16099.8502057368</v>
      </c>
      <c r="T4" t="s">
        <v>160</v>
      </c>
      <c r="U4" t="s">
        <v>161</v>
      </c>
    </row>
    <row r="5" spans="1:21" x14ac:dyDescent="0.25">
      <c r="A5" t="s">
        <v>1</v>
      </c>
      <c r="B5">
        <v>2982674</v>
      </c>
      <c r="C5" s="5">
        <v>41865</v>
      </c>
      <c r="E5" t="s">
        <v>147</v>
      </c>
      <c r="F5" t="s">
        <v>148</v>
      </c>
      <c r="G5" t="s">
        <v>149</v>
      </c>
      <c r="K5" t="s">
        <v>150</v>
      </c>
      <c r="L5" t="s">
        <v>150</v>
      </c>
      <c r="M5">
        <v>853.29999999999905</v>
      </c>
      <c r="N5" t="s">
        <v>162</v>
      </c>
      <c r="O5" t="s">
        <v>150</v>
      </c>
      <c r="P5" t="s">
        <v>150</v>
      </c>
      <c r="Q5" t="s">
        <v>150</v>
      </c>
      <c r="R5">
        <v>8544764.3696289007</v>
      </c>
      <c r="S5">
        <v>14677.3563651403</v>
      </c>
      <c r="T5" t="s">
        <v>163</v>
      </c>
      <c r="U5" t="s">
        <v>164</v>
      </c>
    </row>
    <row r="6" spans="1:21" x14ac:dyDescent="0.25">
      <c r="A6" t="s">
        <v>25</v>
      </c>
      <c r="B6">
        <v>2801630</v>
      </c>
      <c r="C6" s="5">
        <v>38353.5</v>
      </c>
      <c r="E6" t="s">
        <v>147</v>
      </c>
      <c r="F6" t="s">
        <v>148</v>
      </c>
      <c r="G6" t="s">
        <v>149</v>
      </c>
      <c r="J6" t="s">
        <v>165</v>
      </c>
      <c r="K6" t="s">
        <v>150</v>
      </c>
      <c r="L6" t="s">
        <v>150</v>
      </c>
      <c r="M6">
        <v>411</v>
      </c>
      <c r="N6" t="s">
        <v>166</v>
      </c>
      <c r="O6" t="s">
        <v>150</v>
      </c>
      <c r="P6" t="s">
        <v>150</v>
      </c>
      <c r="Q6" t="s">
        <v>150</v>
      </c>
      <c r="R6">
        <v>4103977.0219726502</v>
      </c>
      <c r="S6">
        <v>12362.493104146801</v>
      </c>
      <c r="T6" t="s">
        <v>167</v>
      </c>
      <c r="U6" t="s">
        <v>157</v>
      </c>
    </row>
    <row r="7" spans="1:21" x14ac:dyDescent="0.25">
      <c r="A7" t="s">
        <v>2</v>
      </c>
      <c r="B7">
        <v>2982455</v>
      </c>
      <c r="C7" s="5">
        <v>41858</v>
      </c>
      <c r="E7" t="s">
        <v>147</v>
      </c>
      <c r="F7" t="s">
        <v>148</v>
      </c>
      <c r="G7" t="s">
        <v>149</v>
      </c>
      <c r="K7" t="s">
        <v>150</v>
      </c>
      <c r="L7" t="s">
        <v>150</v>
      </c>
      <c r="M7">
        <v>10416</v>
      </c>
      <c r="N7" t="s">
        <v>168</v>
      </c>
      <c r="O7" t="s">
        <v>150</v>
      </c>
      <c r="P7" t="s">
        <v>150</v>
      </c>
      <c r="Q7" t="s">
        <v>150</v>
      </c>
      <c r="R7">
        <v>103954871.746582</v>
      </c>
      <c r="S7">
        <v>69795.1350387149</v>
      </c>
      <c r="T7" t="s">
        <v>152</v>
      </c>
      <c r="U7" t="s">
        <v>169</v>
      </c>
    </row>
    <row r="8" spans="1:21" x14ac:dyDescent="0.25">
      <c r="A8" t="s">
        <v>3</v>
      </c>
      <c r="B8">
        <v>2803214</v>
      </c>
      <c r="C8" s="5">
        <v>38353</v>
      </c>
      <c r="E8" t="s">
        <v>147</v>
      </c>
      <c r="F8" t="s">
        <v>148</v>
      </c>
      <c r="G8" t="s">
        <v>149</v>
      </c>
      <c r="J8">
        <v>1313</v>
      </c>
      <c r="K8" t="s">
        <v>150</v>
      </c>
      <c r="L8" t="s">
        <v>150</v>
      </c>
      <c r="M8">
        <v>903.7</v>
      </c>
      <c r="N8" t="s">
        <v>170</v>
      </c>
      <c r="O8" t="s">
        <v>150</v>
      </c>
      <c r="P8" t="s">
        <v>150</v>
      </c>
      <c r="Q8" t="s">
        <v>150</v>
      </c>
      <c r="R8">
        <v>9091524.58105468</v>
      </c>
      <c r="S8">
        <v>13790.8086014234</v>
      </c>
      <c r="T8" t="s">
        <v>171</v>
      </c>
      <c r="U8" t="s">
        <v>169</v>
      </c>
    </row>
    <row r="9" spans="1:21" x14ac:dyDescent="0.25">
      <c r="A9" t="s">
        <v>26</v>
      </c>
      <c r="B9">
        <v>2801632</v>
      </c>
      <c r="C9" s="5">
        <v>38353.5</v>
      </c>
      <c r="E9" t="s">
        <v>147</v>
      </c>
      <c r="F9" t="s">
        <v>148</v>
      </c>
      <c r="G9" t="s">
        <v>149</v>
      </c>
      <c r="J9" t="s">
        <v>172</v>
      </c>
      <c r="K9" t="s">
        <v>150</v>
      </c>
      <c r="L9" t="s">
        <v>150</v>
      </c>
      <c r="M9">
        <v>464</v>
      </c>
      <c r="N9" t="s">
        <v>173</v>
      </c>
      <c r="O9" t="s">
        <v>150</v>
      </c>
      <c r="P9" t="s">
        <v>150</v>
      </c>
      <c r="Q9" t="s">
        <v>150</v>
      </c>
      <c r="R9">
        <v>4741852.2128906203</v>
      </c>
      <c r="S9">
        <v>18752.406927883101</v>
      </c>
      <c r="T9" t="s">
        <v>167</v>
      </c>
      <c r="U9" t="s">
        <v>157</v>
      </c>
    </row>
    <row r="10" spans="1:21" x14ac:dyDescent="0.25">
      <c r="A10" t="s">
        <v>4</v>
      </c>
      <c r="B10">
        <v>2982680</v>
      </c>
      <c r="C10" s="5">
        <v>41865</v>
      </c>
      <c r="E10" t="s">
        <v>147</v>
      </c>
      <c r="F10" t="s">
        <v>148</v>
      </c>
      <c r="G10" t="s">
        <v>149</v>
      </c>
      <c r="K10" t="s">
        <v>150</v>
      </c>
      <c r="L10" t="s">
        <v>150</v>
      </c>
      <c r="M10">
        <v>8418.86</v>
      </c>
      <c r="N10" t="s">
        <v>174</v>
      </c>
      <c r="O10" t="s">
        <v>150</v>
      </c>
      <c r="P10" t="s">
        <v>150</v>
      </c>
      <c r="Q10" t="s">
        <v>150</v>
      </c>
      <c r="R10">
        <v>84056761.353027299</v>
      </c>
      <c r="S10">
        <v>43548.863634443303</v>
      </c>
      <c r="T10" t="s">
        <v>163</v>
      </c>
      <c r="U10" t="s">
        <v>164</v>
      </c>
    </row>
    <row r="11" spans="1:21" x14ac:dyDescent="0.25">
      <c r="A11" t="s">
        <v>5</v>
      </c>
      <c r="B11">
        <v>2797960</v>
      </c>
      <c r="C11" s="5">
        <v>33604.5</v>
      </c>
      <c r="E11" t="s">
        <v>147</v>
      </c>
      <c r="F11" t="s">
        <v>148</v>
      </c>
      <c r="G11" t="s">
        <v>149</v>
      </c>
      <c r="J11" t="s">
        <v>175</v>
      </c>
      <c r="K11" t="s">
        <v>150</v>
      </c>
      <c r="L11" t="s">
        <v>150</v>
      </c>
      <c r="M11">
        <v>2167</v>
      </c>
      <c r="N11" t="s">
        <v>176</v>
      </c>
      <c r="O11" t="s">
        <v>150</v>
      </c>
      <c r="P11" t="s">
        <v>150</v>
      </c>
      <c r="Q11" t="s">
        <v>150</v>
      </c>
      <c r="R11">
        <v>21665535.118163999</v>
      </c>
      <c r="S11">
        <v>32495.681781667801</v>
      </c>
      <c r="T11" t="s">
        <v>177</v>
      </c>
      <c r="U11" t="s">
        <v>178</v>
      </c>
    </row>
    <row r="12" spans="1:21" x14ac:dyDescent="0.25">
      <c r="A12" t="s">
        <v>27</v>
      </c>
      <c r="B12">
        <v>2801498</v>
      </c>
      <c r="C12" s="5">
        <v>32874.5</v>
      </c>
      <c r="E12" t="s">
        <v>147</v>
      </c>
      <c r="F12" t="s">
        <v>148</v>
      </c>
      <c r="G12" t="s">
        <v>149</v>
      </c>
      <c r="J12" t="s">
        <v>179</v>
      </c>
      <c r="K12" t="s">
        <v>150</v>
      </c>
      <c r="L12" t="s">
        <v>150</v>
      </c>
      <c r="M12">
        <v>748000</v>
      </c>
      <c r="N12" t="s">
        <v>180</v>
      </c>
      <c r="O12" t="s">
        <v>150</v>
      </c>
      <c r="P12" t="s">
        <v>150</v>
      </c>
      <c r="Q12" t="s">
        <v>150</v>
      </c>
      <c r="R12">
        <v>7674886883.13867</v>
      </c>
      <c r="S12">
        <v>624549.50165145402</v>
      </c>
      <c r="U12" t="s">
        <v>161</v>
      </c>
    </row>
    <row r="13" spans="1:21" x14ac:dyDescent="0.25">
      <c r="A13" t="s">
        <v>28</v>
      </c>
      <c r="B13">
        <v>2801646</v>
      </c>
      <c r="C13" s="5">
        <v>38353.5</v>
      </c>
      <c r="E13" t="s">
        <v>147</v>
      </c>
      <c r="F13" t="s">
        <v>148</v>
      </c>
      <c r="G13" t="s">
        <v>149</v>
      </c>
      <c r="J13" t="s">
        <v>181</v>
      </c>
      <c r="K13" t="s">
        <v>150</v>
      </c>
      <c r="L13" t="s">
        <v>150</v>
      </c>
      <c r="M13">
        <v>433</v>
      </c>
      <c r="N13" t="s">
        <v>182</v>
      </c>
      <c r="O13" t="s">
        <v>150</v>
      </c>
      <c r="P13" t="s">
        <v>150</v>
      </c>
      <c r="Q13" t="s">
        <v>150</v>
      </c>
      <c r="R13">
        <v>4339399.08496093</v>
      </c>
      <c r="S13">
        <v>21116.7420045084</v>
      </c>
      <c r="T13" t="s">
        <v>167</v>
      </c>
      <c r="U13" t="s">
        <v>157</v>
      </c>
    </row>
    <row r="14" spans="1:21" x14ac:dyDescent="0.25">
      <c r="A14" t="s">
        <v>29</v>
      </c>
      <c r="B14">
        <v>2797401</v>
      </c>
      <c r="C14" s="5">
        <v>34700</v>
      </c>
      <c r="E14" t="s">
        <v>147</v>
      </c>
      <c r="F14" t="s">
        <v>148</v>
      </c>
      <c r="G14" t="s">
        <v>149</v>
      </c>
      <c r="J14" t="s">
        <v>183</v>
      </c>
      <c r="K14" t="s">
        <v>150</v>
      </c>
      <c r="L14" t="s">
        <v>150</v>
      </c>
      <c r="M14">
        <v>980</v>
      </c>
      <c r="N14" t="s">
        <v>184</v>
      </c>
      <c r="O14" t="s">
        <v>150</v>
      </c>
      <c r="P14" t="s">
        <v>150</v>
      </c>
      <c r="Q14" t="s">
        <v>150</v>
      </c>
      <c r="R14">
        <v>9629926.4121093694</v>
      </c>
      <c r="S14">
        <v>40436.442338559697</v>
      </c>
      <c r="T14" t="s">
        <v>160</v>
      </c>
      <c r="U14" t="s">
        <v>161</v>
      </c>
    </row>
    <row r="15" spans="1:21" x14ac:dyDescent="0.25">
      <c r="A15" t="s">
        <v>185</v>
      </c>
      <c r="B15">
        <v>2803621</v>
      </c>
      <c r="C15" s="5">
        <v>33970.5</v>
      </c>
      <c r="E15" t="s">
        <v>147</v>
      </c>
      <c r="F15" t="s">
        <v>148</v>
      </c>
      <c r="G15" t="s">
        <v>149</v>
      </c>
      <c r="J15">
        <v>180</v>
      </c>
      <c r="K15" t="s">
        <v>150</v>
      </c>
      <c r="L15" t="s">
        <v>150</v>
      </c>
      <c r="M15">
        <v>619</v>
      </c>
      <c r="N15" t="s">
        <v>186</v>
      </c>
      <c r="O15" t="s">
        <v>150</v>
      </c>
      <c r="P15" t="s">
        <v>150</v>
      </c>
      <c r="Q15" t="s">
        <v>150</v>
      </c>
      <c r="R15">
        <v>6230724.90234375</v>
      </c>
      <c r="S15">
        <v>25623.832959388001</v>
      </c>
      <c r="T15" t="s">
        <v>187</v>
      </c>
      <c r="U15" t="s">
        <v>169</v>
      </c>
    </row>
    <row r="16" spans="1:21" x14ac:dyDescent="0.25">
      <c r="A16" t="s">
        <v>30</v>
      </c>
      <c r="B16">
        <v>2801625</v>
      </c>
      <c r="C16" s="5">
        <v>38353.5</v>
      </c>
      <c r="E16" t="s">
        <v>147</v>
      </c>
      <c r="F16" t="s">
        <v>148</v>
      </c>
      <c r="G16" t="s">
        <v>149</v>
      </c>
      <c r="J16" t="s">
        <v>188</v>
      </c>
      <c r="K16" t="s">
        <v>150</v>
      </c>
      <c r="L16" t="s">
        <v>150</v>
      </c>
      <c r="M16">
        <v>2007</v>
      </c>
      <c r="N16" t="s">
        <v>189</v>
      </c>
      <c r="O16" t="s">
        <v>150</v>
      </c>
      <c r="P16" t="s">
        <v>150</v>
      </c>
      <c r="Q16" t="s">
        <v>150</v>
      </c>
      <c r="R16">
        <v>20186969.743652299</v>
      </c>
      <c r="S16">
        <v>52822.730520149998</v>
      </c>
      <c r="T16" t="s">
        <v>167</v>
      </c>
      <c r="U16" t="s">
        <v>157</v>
      </c>
    </row>
    <row r="17" spans="1:21" x14ac:dyDescent="0.25">
      <c r="A17" t="s">
        <v>31</v>
      </c>
      <c r="B17">
        <v>2798193</v>
      </c>
      <c r="C17" s="5">
        <v>34700</v>
      </c>
      <c r="E17" t="s">
        <v>147</v>
      </c>
      <c r="F17" t="s">
        <v>148</v>
      </c>
      <c r="G17" t="s">
        <v>149</v>
      </c>
      <c r="J17" t="s">
        <v>190</v>
      </c>
      <c r="K17" t="s">
        <v>150</v>
      </c>
      <c r="L17" t="s">
        <v>150</v>
      </c>
      <c r="M17">
        <v>500.78500000000003</v>
      </c>
      <c r="N17" t="s">
        <v>191</v>
      </c>
      <c r="O17" t="s">
        <v>150</v>
      </c>
      <c r="P17" t="s">
        <v>150</v>
      </c>
      <c r="Q17" t="s">
        <v>150</v>
      </c>
      <c r="R17">
        <v>5005388.22265625</v>
      </c>
      <c r="S17">
        <v>22543.280139306102</v>
      </c>
      <c r="T17" t="s">
        <v>160</v>
      </c>
      <c r="U17" t="s">
        <v>161</v>
      </c>
    </row>
    <row r="18" spans="1:21" x14ac:dyDescent="0.25">
      <c r="A18" t="s">
        <v>32</v>
      </c>
      <c r="B18">
        <v>2940150</v>
      </c>
      <c r="C18" s="5">
        <v>41700</v>
      </c>
      <c r="E18" t="s">
        <v>147</v>
      </c>
      <c r="F18" t="s">
        <v>148</v>
      </c>
      <c r="G18" t="s">
        <v>149</v>
      </c>
      <c r="K18" t="s">
        <v>150</v>
      </c>
      <c r="L18" t="s">
        <v>150</v>
      </c>
      <c r="M18">
        <v>104625.8005</v>
      </c>
      <c r="N18" t="s">
        <v>192</v>
      </c>
      <c r="O18" t="s">
        <v>150</v>
      </c>
      <c r="P18" t="s">
        <v>150</v>
      </c>
      <c r="Q18" t="s">
        <v>150</v>
      </c>
      <c r="R18">
        <v>1046327565.9579999</v>
      </c>
      <c r="S18">
        <v>162188.45052435499</v>
      </c>
      <c r="U18" t="s">
        <v>157</v>
      </c>
    </row>
    <row r="19" spans="1:21" x14ac:dyDescent="0.25">
      <c r="A19" t="s">
        <v>33</v>
      </c>
      <c r="B19">
        <v>2940152</v>
      </c>
      <c r="C19" s="5">
        <v>41700</v>
      </c>
      <c r="E19" t="s">
        <v>147</v>
      </c>
      <c r="F19" t="s">
        <v>148</v>
      </c>
      <c r="G19" t="s">
        <v>149</v>
      </c>
      <c r="K19" t="s">
        <v>150</v>
      </c>
      <c r="L19" t="s">
        <v>150</v>
      </c>
      <c r="M19">
        <v>290000.24719999899</v>
      </c>
      <c r="N19" t="s">
        <v>193</v>
      </c>
      <c r="O19" t="s">
        <v>150</v>
      </c>
      <c r="P19" t="s">
        <v>150</v>
      </c>
      <c r="Q19" t="s">
        <v>150</v>
      </c>
      <c r="R19">
        <v>1131334322.6958001</v>
      </c>
      <c r="S19">
        <v>300536.42184478597</v>
      </c>
      <c r="U19" t="s">
        <v>157</v>
      </c>
    </row>
    <row r="20" spans="1:21" x14ac:dyDescent="0.25">
      <c r="A20" t="s">
        <v>34</v>
      </c>
      <c r="B20">
        <v>2940144</v>
      </c>
      <c r="C20" s="5">
        <v>41700</v>
      </c>
      <c r="E20" t="s">
        <v>147</v>
      </c>
      <c r="F20" t="s">
        <v>148</v>
      </c>
      <c r="G20" t="s">
        <v>149</v>
      </c>
      <c r="K20" t="s">
        <v>150</v>
      </c>
      <c r="L20" t="s">
        <v>150</v>
      </c>
      <c r="M20">
        <v>217286.663299999</v>
      </c>
      <c r="N20" t="s">
        <v>194</v>
      </c>
      <c r="O20" t="s">
        <v>150</v>
      </c>
      <c r="P20" t="s">
        <v>150</v>
      </c>
      <c r="Q20" t="s">
        <v>150</v>
      </c>
      <c r="R20">
        <v>2173100012.0195298</v>
      </c>
      <c r="S20">
        <v>213292.123975247</v>
      </c>
      <c r="U20" t="s">
        <v>157</v>
      </c>
    </row>
    <row r="21" spans="1:21" x14ac:dyDescent="0.25">
      <c r="A21" t="s">
        <v>6</v>
      </c>
      <c r="B21">
        <v>2801270</v>
      </c>
      <c r="C21" s="5">
        <v>38718.5</v>
      </c>
      <c r="E21" t="s">
        <v>147</v>
      </c>
      <c r="F21" t="s">
        <v>148</v>
      </c>
      <c r="G21" t="s">
        <v>149</v>
      </c>
      <c r="J21">
        <v>70924</v>
      </c>
      <c r="K21" t="s">
        <v>150</v>
      </c>
      <c r="L21" t="s">
        <v>150</v>
      </c>
      <c r="M21">
        <v>1844</v>
      </c>
      <c r="N21" t="s">
        <v>195</v>
      </c>
      <c r="O21" t="s">
        <v>150</v>
      </c>
      <c r="P21" t="s">
        <v>150</v>
      </c>
      <c r="Q21" t="s">
        <v>150</v>
      </c>
      <c r="R21">
        <v>18459283.619140599</v>
      </c>
      <c r="S21">
        <v>18541.478829324398</v>
      </c>
      <c r="T21" t="s">
        <v>196</v>
      </c>
      <c r="U21" t="s">
        <v>197</v>
      </c>
    </row>
    <row r="22" spans="1:21" x14ac:dyDescent="0.25">
      <c r="A22" t="s">
        <v>35</v>
      </c>
      <c r="B22">
        <v>2801503</v>
      </c>
      <c r="C22" s="5">
        <v>33970</v>
      </c>
      <c r="E22" t="s">
        <v>147</v>
      </c>
      <c r="F22" t="s">
        <v>148</v>
      </c>
      <c r="G22" t="s">
        <v>149</v>
      </c>
      <c r="J22" t="s">
        <v>198</v>
      </c>
      <c r="K22" t="s">
        <v>150</v>
      </c>
      <c r="L22" t="s">
        <v>150</v>
      </c>
      <c r="M22">
        <v>690</v>
      </c>
      <c r="N22" t="s">
        <v>199</v>
      </c>
      <c r="O22" t="s">
        <v>150</v>
      </c>
      <c r="P22" t="s">
        <v>150</v>
      </c>
      <c r="Q22" t="s">
        <v>150</v>
      </c>
      <c r="R22">
        <v>7289250.4536132803</v>
      </c>
      <c r="S22">
        <v>30730.614393432999</v>
      </c>
      <c r="T22" t="s">
        <v>167</v>
      </c>
      <c r="U22" t="s">
        <v>157</v>
      </c>
    </row>
    <row r="23" spans="1:21" x14ac:dyDescent="0.25">
      <c r="A23" t="s">
        <v>7</v>
      </c>
      <c r="B23">
        <v>2797862</v>
      </c>
      <c r="C23" s="5">
        <v>36161.5</v>
      </c>
      <c r="E23" t="s">
        <v>147</v>
      </c>
      <c r="F23" t="s">
        <v>148</v>
      </c>
      <c r="G23" t="s">
        <v>149</v>
      </c>
      <c r="J23" t="s">
        <v>200</v>
      </c>
      <c r="K23" t="s">
        <v>150</v>
      </c>
      <c r="L23" t="s">
        <v>150</v>
      </c>
      <c r="M23">
        <v>215.3</v>
      </c>
      <c r="N23" t="s">
        <v>201</v>
      </c>
      <c r="O23" t="s">
        <v>150</v>
      </c>
      <c r="P23" t="s">
        <v>150</v>
      </c>
      <c r="Q23" t="s">
        <v>150</v>
      </c>
      <c r="R23">
        <v>2339354.1660156199</v>
      </c>
      <c r="S23">
        <v>9133.4828782367204</v>
      </c>
      <c r="T23" t="s">
        <v>152</v>
      </c>
      <c r="U23" t="s">
        <v>153</v>
      </c>
    </row>
    <row r="24" spans="1:21" x14ac:dyDescent="0.25">
      <c r="A24" t="s">
        <v>8</v>
      </c>
      <c r="B24">
        <v>2797424</v>
      </c>
      <c r="C24" s="5">
        <v>29587.5</v>
      </c>
      <c r="E24" t="s">
        <v>147</v>
      </c>
      <c r="F24" t="s">
        <v>148</v>
      </c>
      <c r="G24" t="s">
        <v>149</v>
      </c>
      <c r="J24" t="s">
        <v>202</v>
      </c>
      <c r="K24" t="s">
        <v>150</v>
      </c>
      <c r="L24" t="s">
        <v>150</v>
      </c>
      <c r="M24">
        <v>1890</v>
      </c>
      <c r="N24" t="s">
        <v>203</v>
      </c>
      <c r="O24" t="s">
        <v>150</v>
      </c>
      <c r="P24" t="s">
        <v>150</v>
      </c>
      <c r="Q24" t="s">
        <v>150</v>
      </c>
      <c r="R24">
        <v>19221250.8730468</v>
      </c>
      <c r="S24">
        <v>53218.657995074398</v>
      </c>
      <c r="T24" t="s">
        <v>204</v>
      </c>
      <c r="U24" t="s">
        <v>161</v>
      </c>
    </row>
    <row r="25" spans="1:21" x14ac:dyDescent="0.25">
      <c r="A25" t="s">
        <v>9</v>
      </c>
      <c r="B25">
        <v>2982683</v>
      </c>
      <c r="C25" s="5">
        <v>41865</v>
      </c>
      <c r="E25" t="s">
        <v>147</v>
      </c>
      <c r="F25" t="s">
        <v>148</v>
      </c>
      <c r="G25" t="s">
        <v>149</v>
      </c>
      <c r="K25" t="s">
        <v>150</v>
      </c>
      <c r="L25" t="s">
        <v>150</v>
      </c>
      <c r="M25">
        <v>3520.29</v>
      </c>
      <c r="N25" t="s">
        <v>205</v>
      </c>
      <c r="O25" t="s">
        <v>206</v>
      </c>
      <c r="P25" t="s">
        <v>150</v>
      </c>
      <c r="Q25" t="s">
        <v>150</v>
      </c>
      <c r="R25">
        <v>35191827.367675699</v>
      </c>
      <c r="S25">
        <v>33398.331409854</v>
      </c>
      <c r="T25" t="s">
        <v>163</v>
      </c>
      <c r="U25" t="s">
        <v>164</v>
      </c>
    </row>
    <row r="26" spans="1:21" x14ac:dyDescent="0.25">
      <c r="A26" t="s">
        <v>13</v>
      </c>
      <c r="B26">
        <v>2797360</v>
      </c>
      <c r="C26" s="5">
        <v>40544</v>
      </c>
      <c r="E26" t="s">
        <v>147</v>
      </c>
      <c r="F26" t="s">
        <v>148</v>
      </c>
      <c r="G26" t="s">
        <v>149</v>
      </c>
      <c r="J26" t="s">
        <v>207</v>
      </c>
      <c r="K26" t="s">
        <v>150</v>
      </c>
      <c r="L26" t="s">
        <v>150</v>
      </c>
      <c r="M26">
        <v>394.19999999999902</v>
      </c>
      <c r="N26" t="s">
        <v>208</v>
      </c>
      <c r="O26" t="s">
        <v>150</v>
      </c>
      <c r="P26" t="s">
        <v>150</v>
      </c>
      <c r="Q26" t="s">
        <v>150</v>
      </c>
      <c r="R26">
        <v>3942513.74511718</v>
      </c>
      <c r="S26">
        <v>9958.1627333613105</v>
      </c>
      <c r="T26" t="s">
        <v>160</v>
      </c>
      <c r="U26" t="s">
        <v>161</v>
      </c>
    </row>
    <row r="27" spans="1:21" x14ac:dyDescent="0.25">
      <c r="A27" t="s">
        <v>36</v>
      </c>
      <c r="B27">
        <v>2801647</v>
      </c>
      <c r="C27" s="5">
        <v>38353.5</v>
      </c>
      <c r="E27" t="s">
        <v>147</v>
      </c>
      <c r="F27" t="s">
        <v>148</v>
      </c>
      <c r="G27" t="s">
        <v>149</v>
      </c>
      <c r="J27" t="s">
        <v>209</v>
      </c>
      <c r="K27" t="s">
        <v>150</v>
      </c>
      <c r="L27" t="s">
        <v>150</v>
      </c>
      <c r="M27">
        <v>613</v>
      </c>
      <c r="N27" t="s">
        <v>210</v>
      </c>
      <c r="O27" t="s">
        <v>150</v>
      </c>
      <c r="P27" t="s">
        <v>150</v>
      </c>
      <c r="Q27" t="s">
        <v>150</v>
      </c>
      <c r="R27">
        <v>6155577.21484375</v>
      </c>
      <c r="S27">
        <v>24663.4909535197</v>
      </c>
      <c r="T27" t="s">
        <v>167</v>
      </c>
      <c r="U27" t="s">
        <v>157</v>
      </c>
    </row>
    <row r="28" spans="1:21" x14ac:dyDescent="0.25">
      <c r="A28" t="s">
        <v>10</v>
      </c>
      <c r="B28">
        <v>2801289</v>
      </c>
      <c r="C28" s="5">
        <v>39448</v>
      </c>
      <c r="E28" t="s">
        <v>147</v>
      </c>
      <c r="F28" t="s">
        <v>148</v>
      </c>
      <c r="G28" t="s">
        <v>149</v>
      </c>
      <c r="J28">
        <v>70947</v>
      </c>
      <c r="K28" t="s">
        <v>150</v>
      </c>
      <c r="L28" t="s">
        <v>150</v>
      </c>
      <c r="M28">
        <v>1404.3</v>
      </c>
      <c r="N28" t="s">
        <v>211</v>
      </c>
      <c r="O28" t="s">
        <v>150</v>
      </c>
      <c r="P28" t="s">
        <v>150</v>
      </c>
      <c r="Q28" t="s">
        <v>150</v>
      </c>
      <c r="R28">
        <v>14051922.4980468</v>
      </c>
      <c r="S28">
        <v>16998.052557104202</v>
      </c>
      <c r="T28" t="s">
        <v>196</v>
      </c>
      <c r="U28" t="s">
        <v>197</v>
      </c>
    </row>
    <row r="29" spans="1:21" x14ac:dyDescent="0.25">
      <c r="A29" t="s">
        <v>11</v>
      </c>
      <c r="B29">
        <v>2798485</v>
      </c>
      <c r="C29" s="5">
        <v>39448.5</v>
      </c>
      <c r="E29" t="s">
        <v>147</v>
      </c>
      <c r="F29" t="s">
        <v>148</v>
      </c>
      <c r="G29" t="s">
        <v>149</v>
      </c>
      <c r="J29" t="s">
        <v>212</v>
      </c>
      <c r="K29" t="s">
        <v>150</v>
      </c>
      <c r="L29" t="s">
        <v>150</v>
      </c>
      <c r="M29">
        <v>854.79150000000004</v>
      </c>
      <c r="N29" t="s">
        <v>213</v>
      </c>
      <c r="O29" t="s">
        <v>150</v>
      </c>
      <c r="P29" t="s">
        <v>150</v>
      </c>
      <c r="Q29" t="s">
        <v>150</v>
      </c>
      <c r="R29">
        <v>8545523.06542968</v>
      </c>
      <c r="S29">
        <v>20472.206182533399</v>
      </c>
      <c r="T29" t="s">
        <v>177</v>
      </c>
      <c r="U29" t="s">
        <v>178</v>
      </c>
    </row>
    <row r="30" spans="1:21" x14ac:dyDescent="0.25">
      <c r="A30" t="s">
        <v>37</v>
      </c>
      <c r="B30">
        <v>2801622</v>
      </c>
      <c r="C30" s="5">
        <v>38353</v>
      </c>
      <c r="E30" t="s">
        <v>147</v>
      </c>
      <c r="F30" t="s">
        <v>148</v>
      </c>
      <c r="G30" t="s">
        <v>149</v>
      </c>
      <c r="J30" t="s">
        <v>214</v>
      </c>
      <c r="K30" t="s">
        <v>150</v>
      </c>
      <c r="L30" t="s">
        <v>150</v>
      </c>
      <c r="M30">
        <v>1466</v>
      </c>
      <c r="N30" t="s">
        <v>215</v>
      </c>
      <c r="O30" t="s">
        <v>150</v>
      </c>
      <c r="P30" t="s">
        <v>150</v>
      </c>
      <c r="Q30" t="s">
        <v>150</v>
      </c>
      <c r="R30">
        <v>14731694.840820299</v>
      </c>
      <c r="S30">
        <v>52541.743007928802</v>
      </c>
      <c r="T30" t="s">
        <v>167</v>
      </c>
      <c r="U30" t="s">
        <v>157</v>
      </c>
    </row>
    <row r="31" spans="1:21" x14ac:dyDescent="0.25">
      <c r="A31" t="s">
        <v>12</v>
      </c>
      <c r="B31">
        <v>2982690</v>
      </c>
      <c r="C31" s="5">
        <v>41865</v>
      </c>
      <c r="E31" t="s">
        <v>147</v>
      </c>
      <c r="F31" t="s">
        <v>148</v>
      </c>
      <c r="G31" t="s">
        <v>149</v>
      </c>
      <c r="K31" t="s">
        <v>150</v>
      </c>
      <c r="L31" t="s">
        <v>150</v>
      </c>
      <c r="M31">
        <v>16.62</v>
      </c>
      <c r="N31" t="s">
        <v>216</v>
      </c>
      <c r="O31" t="s">
        <v>206</v>
      </c>
      <c r="P31" t="s">
        <v>150</v>
      </c>
      <c r="Q31" t="s">
        <v>150</v>
      </c>
      <c r="R31">
        <v>164493.23535156201</v>
      </c>
      <c r="S31">
        <v>2492.3673360974699</v>
      </c>
      <c r="T31" t="s">
        <v>163</v>
      </c>
      <c r="U31" t="s">
        <v>164</v>
      </c>
    </row>
    <row r="32" spans="1:21" x14ac:dyDescent="0.25">
      <c r="A32" t="s">
        <v>14</v>
      </c>
      <c r="B32">
        <v>2802841</v>
      </c>
      <c r="C32" s="5">
        <v>35431.5</v>
      </c>
      <c r="E32" t="s">
        <v>147</v>
      </c>
      <c r="F32" t="s">
        <v>148</v>
      </c>
      <c r="G32" t="s">
        <v>149</v>
      </c>
      <c r="J32">
        <v>80237</v>
      </c>
      <c r="K32" t="s">
        <v>150</v>
      </c>
      <c r="L32" t="s">
        <v>150</v>
      </c>
      <c r="M32">
        <v>446</v>
      </c>
      <c r="N32" t="s">
        <v>217</v>
      </c>
      <c r="O32" t="s">
        <v>150</v>
      </c>
      <c r="P32" t="s">
        <v>150</v>
      </c>
      <c r="Q32" t="s">
        <v>150</v>
      </c>
      <c r="R32">
        <v>4439183.0673828097</v>
      </c>
      <c r="S32">
        <v>9894.7589735219208</v>
      </c>
      <c r="T32" t="s">
        <v>218</v>
      </c>
      <c r="U32" t="s">
        <v>178</v>
      </c>
    </row>
    <row r="33" spans="1:21" x14ac:dyDescent="0.25">
      <c r="A33" t="s">
        <v>38</v>
      </c>
      <c r="B33">
        <v>2801623</v>
      </c>
      <c r="C33" s="5">
        <v>33970</v>
      </c>
      <c r="E33" t="s">
        <v>147</v>
      </c>
      <c r="F33" t="s">
        <v>148</v>
      </c>
      <c r="G33" t="s">
        <v>149</v>
      </c>
      <c r="J33" t="s">
        <v>219</v>
      </c>
      <c r="K33" t="s">
        <v>150</v>
      </c>
      <c r="L33" t="s">
        <v>150</v>
      </c>
      <c r="M33">
        <v>93</v>
      </c>
      <c r="N33" t="s">
        <v>220</v>
      </c>
      <c r="O33" t="s">
        <v>150</v>
      </c>
      <c r="P33" t="s">
        <v>150</v>
      </c>
      <c r="Q33" t="s">
        <v>150</v>
      </c>
      <c r="R33">
        <v>935799.80029296805</v>
      </c>
      <c r="S33">
        <v>6017.5623201479202</v>
      </c>
      <c r="T33" t="s">
        <v>167</v>
      </c>
      <c r="U33" t="s">
        <v>157</v>
      </c>
    </row>
    <row r="34" spans="1:21" x14ac:dyDescent="0.25">
      <c r="A34" t="s">
        <v>39</v>
      </c>
      <c r="B34">
        <v>2801629</v>
      </c>
      <c r="C34" s="5">
        <v>38353.5</v>
      </c>
      <c r="E34" t="s">
        <v>147</v>
      </c>
      <c r="F34" t="s">
        <v>148</v>
      </c>
      <c r="G34" t="s">
        <v>149</v>
      </c>
      <c r="J34" t="s">
        <v>221</v>
      </c>
      <c r="K34" t="s">
        <v>150</v>
      </c>
      <c r="L34" t="s">
        <v>150</v>
      </c>
      <c r="M34">
        <v>449</v>
      </c>
      <c r="N34" t="s">
        <v>222</v>
      </c>
      <c r="O34" t="s">
        <v>150</v>
      </c>
      <c r="P34" t="s">
        <v>150</v>
      </c>
      <c r="Q34" t="s">
        <v>150</v>
      </c>
      <c r="R34">
        <v>4561036.4926757803</v>
      </c>
      <c r="S34">
        <v>16946.0849439585</v>
      </c>
      <c r="T34" t="s">
        <v>167</v>
      </c>
      <c r="U34" t="s">
        <v>157</v>
      </c>
    </row>
    <row r="35" spans="1:21" x14ac:dyDescent="0.25">
      <c r="A35" t="s">
        <v>15</v>
      </c>
      <c r="B35">
        <v>2794981</v>
      </c>
      <c r="C35" s="5">
        <v>38353</v>
      </c>
      <c r="E35" t="s">
        <v>147</v>
      </c>
      <c r="F35" t="s">
        <v>148</v>
      </c>
      <c r="G35" t="s">
        <v>149</v>
      </c>
      <c r="J35" t="s">
        <v>223</v>
      </c>
      <c r="K35" t="s">
        <v>150</v>
      </c>
      <c r="L35" t="s">
        <v>150</v>
      </c>
      <c r="M35">
        <v>689.6</v>
      </c>
      <c r="N35" t="s">
        <v>224</v>
      </c>
      <c r="O35" t="s">
        <v>150</v>
      </c>
      <c r="P35" t="s">
        <v>150</v>
      </c>
      <c r="Q35" t="s">
        <v>150</v>
      </c>
      <c r="R35">
        <v>6880992.9121093703</v>
      </c>
      <c r="S35">
        <v>22185.749197775702</v>
      </c>
      <c r="T35" t="s">
        <v>160</v>
      </c>
      <c r="U35" t="s">
        <v>161</v>
      </c>
    </row>
    <row r="36" spans="1:21" x14ac:dyDescent="0.25">
      <c r="A36" t="s">
        <v>16</v>
      </c>
      <c r="B36">
        <v>2793945</v>
      </c>
      <c r="C36" s="5">
        <v>38718</v>
      </c>
      <c r="E36" t="s">
        <v>147</v>
      </c>
      <c r="F36" t="s">
        <v>148</v>
      </c>
      <c r="G36" t="s">
        <v>149</v>
      </c>
      <c r="J36" t="s">
        <v>225</v>
      </c>
      <c r="K36" t="s">
        <v>150</v>
      </c>
      <c r="L36" t="s">
        <v>150</v>
      </c>
      <c r="M36">
        <v>1267.24</v>
      </c>
      <c r="N36" t="s">
        <v>226</v>
      </c>
      <c r="O36" t="s">
        <v>150</v>
      </c>
      <c r="P36" t="s">
        <v>150</v>
      </c>
      <c r="Q36" t="s">
        <v>150</v>
      </c>
      <c r="R36">
        <v>12765664.5732421</v>
      </c>
      <c r="S36">
        <v>15604.5997228707</v>
      </c>
      <c r="T36" t="s">
        <v>227</v>
      </c>
      <c r="U36" t="s">
        <v>228</v>
      </c>
    </row>
    <row r="37" spans="1:21" x14ac:dyDescent="0.25">
      <c r="A37" t="s">
        <v>40</v>
      </c>
      <c r="B37">
        <v>2801626</v>
      </c>
      <c r="C37" s="5">
        <v>38353.5</v>
      </c>
      <c r="E37" t="s">
        <v>147</v>
      </c>
      <c r="F37" t="s">
        <v>148</v>
      </c>
      <c r="G37" t="s">
        <v>149</v>
      </c>
      <c r="J37" t="s">
        <v>229</v>
      </c>
      <c r="K37" t="s">
        <v>150</v>
      </c>
      <c r="L37" t="s">
        <v>150</v>
      </c>
      <c r="M37">
        <v>3672</v>
      </c>
      <c r="N37" t="s">
        <v>230</v>
      </c>
      <c r="O37" t="s">
        <v>150</v>
      </c>
      <c r="P37" t="s">
        <v>150</v>
      </c>
      <c r="Q37" t="s">
        <v>150</v>
      </c>
      <c r="R37">
        <v>36917686.654785097</v>
      </c>
      <c r="S37">
        <v>79069.818579271203</v>
      </c>
      <c r="T37" t="s">
        <v>167</v>
      </c>
      <c r="U37" t="s">
        <v>157</v>
      </c>
    </row>
    <row r="38" spans="1:21" x14ac:dyDescent="0.25">
      <c r="A38" t="s">
        <v>17</v>
      </c>
      <c r="B38">
        <v>2802867</v>
      </c>
      <c r="C38" s="5">
        <v>36161.5</v>
      </c>
      <c r="E38" t="s">
        <v>147</v>
      </c>
      <c r="F38" t="s">
        <v>148</v>
      </c>
      <c r="G38" t="s">
        <v>149</v>
      </c>
      <c r="J38">
        <v>80267</v>
      </c>
      <c r="K38" t="s">
        <v>150</v>
      </c>
      <c r="L38" t="s">
        <v>150</v>
      </c>
      <c r="M38">
        <v>2452</v>
      </c>
      <c r="N38" t="s">
        <v>231</v>
      </c>
      <c r="O38" t="s">
        <v>150</v>
      </c>
      <c r="P38" t="s">
        <v>150</v>
      </c>
      <c r="Q38" t="s">
        <v>150</v>
      </c>
      <c r="R38">
        <v>24723077.907226499</v>
      </c>
      <c r="S38">
        <v>21622.364582578601</v>
      </c>
      <c r="T38" t="s">
        <v>232</v>
      </c>
      <c r="U38" t="s">
        <v>178</v>
      </c>
    </row>
    <row r="39" spans="1:21" x14ac:dyDescent="0.25">
      <c r="A39" t="s">
        <v>18</v>
      </c>
      <c r="B39">
        <v>2803620</v>
      </c>
      <c r="C39" s="5">
        <v>33970.5</v>
      </c>
      <c r="E39" t="s">
        <v>147</v>
      </c>
      <c r="F39" t="s">
        <v>148</v>
      </c>
      <c r="G39" t="s">
        <v>149</v>
      </c>
      <c r="J39">
        <v>179</v>
      </c>
      <c r="K39" t="s">
        <v>150</v>
      </c>
      <c r="L39" t="s">
        <v>150</v>
      </c>
      <c r="M39">
        <v>1835</v>
      </c>
      <c r="N39" t="s">
        <v>233</v>
      </c>
      <c r="O39" t="s">
        <v>150</v>
      </c>
      <c r="P39" t="s">
        <v>150</v>
      </c>
      <c r="Q39" t="s">
        <v>150</v>
      </c>
      <c r="R39">
        <v>18283350.738769501</v>
      </c>
      <c r="S39">
        <v>30811.392616483699</v>
      </c>
      <c r="T39" t="s">
        <v>234</v>
      </c>
      <c r="U39" t="s">
        <v>169</v>
      </c>
    </row>
    <row r="40" spans="1:21" x14ac:dyDescent="0.25">
      <c r="A40" t="s">
        <v>19</v>
      </c>
      <c r="B40">
        <v>2794547</v>
      </c>
      <c r="C40" s="5">
        <v>33604.5</v>
      </c>
      <c r="E40" t="s">
        <v>147</v>
      </c>
      <c r="F40" t="s">
        <v>148</v>
      </c>
      <c r="G40" t="s">
        <v>149</v>
      </c>
      <c r="J40" t="s">
        <v>235</v>
      </c>
      <c r="K40" t="s">
        <v>150</v>
      </c>
      <c r="L40" t="s">
        <v>150</v>
      </c>
      <c r="M40">
        <v>1060</v>
      </c>
      <c r="N40" t="s">
        <v>236</v>
      </c>
      <c r="O40" t="s">
        <v>150</v>
      </c>
      <c r="P40" t="s">
        <v>150</v>
      </c>
      <c r="Q40" t="s">
        <v>150</v>
      </c>
      <c r="R40">
        <v>10551510.4716796</v>
      </c>
      <c r="S40">
        <v>16948.394853395799</v>
      </c>
      <c r="T40" t="s">
        <v>227</v>
      </c>
      <c r="U40" t="s">
        <v>228</v>
      </c>
    </row>
    <row r="41" spans="1:21" x14ac:dyDescent="0.25">
      <c r="A41" t="s">
        <v>237</v>
      </c>
      <c r="B41">
        <v>2800921</v>
      </c>
      <c r="C41" s="5">
        <v>37987.5</v>
      </c>
      <c r="E41" t="s">
        <v>147</v>
      </c>
      <c r="F41" t="s">
        <v>148</v>
      </c>
      <c r="G41" t="s">
        <v>149</v>
      </c>
      <c r="J41" t="s">
        <v>238</v>
      </c>
      <c r="K41" t="s">
        <v>150</v>
      </c>
      <c r="L41" t="s">
        <v>150</v>
      </c>
      <c r="M41">
        <v>1075.0999999999899</v>
      </c>
      <c r="N41" t="s">
        <v>239</v>
      </c>
      <c r="O41" t="s">
        <v>150</v>
      </c>
      <c r="P41" t="s">
        <v>150</v>
      </c>
      <c r="Q41" t="s">
        <v>150</v>
      </c>
      <c r="R41">
        <v>10779178.809570299</v>
      </c>
      <c r="S41">
        <v>27165.9310291648</v>
      </c>
      <c r="T41" t="s">
        <v>167</v>
      </c>
      <c r="U41" t="s">
        <v>157</v>
      </c>
    </row>
    <row r="42" spans="1:21" x14ac:dyDescent="0.25">
      <c r="A42" t="s">
        <v>20</v>
      </c>
      <c r="B42">
        <v>2982687</v>
      </c>
      <c r="C42" s="5">
        <v>41865</v>
      </c>
      <c r="E42" t="s">
        <v>147</v>
      </c>
      <c r="F42" t="s">
        <v>148</v>
      </c>
      <c r="G42" t="s">
        <v>149</v>
      </c>
      <c r="K42" t="s">
        <v>150</v>
      </c>
      <c r="L42" t="s">
        <v>150</v>
      </c>
      <c r="M42">
        <v>4557.4189999999899</v>
      </c>
      <c r="N42" t="s">
        <v>240</v>
      </c>
      <c r="O42" t="s">
        <v>206</v>
      </c>
      <c r="P42" t="s">
        <v>150</v>
      </c>
      <c r="Q42" t="s">
        <v>150</v>
      </c>
      <c r="R42">
        <v>45600554.7578125</v>
      </c>
      <c r="S42">
        <v>32704.997327722002</v>
      </c>
      <c r="T42" t="s">
        <v>163</v>
      </c>
      <c r="U42" t="s">
        <v>164</v>
      </c>
    </row>
    <row r="43" spans="1:21" x14ac:dyDescent="0.25">
      <c r="A43" t="s">
        <v>41</v>
      </c>
      <c r="B43">
        <v>2803619</v>
      </c>
      <c r="C43" s="5">
        <v>34335</v>
      </c>
      <c r="E43" t="s">
        <v>147</v>
      </c>
      <c r="F43" t="s">
        <v>148</v>
      </c>
      <c r="G43" t="s">
        <v>149</v>
      </c>
      <c r="J43">
        <v>178</v>
      </c>
      <c r="K43" t="s">
        <v>150</v>
      </c>
      <c r="L43" t="s">
        <v>150</v>
      </c>
      <c r="M43">
        <v>535.70000000000005</v>
      </c>
      <c r="N43" t="s">
        <v>241</v>
      </c>
      <c r="O43" t="s">
        <v>150</v>
      </c>
      <c r="P43" t="s">
        <v>150</v>
      </c>
      <c r="Q43" t="s">
        <v>150</v>
      </c>
      <c r="R43">
        <v>5417851.0151367104</v>
      </c>
      <c r="S43">
        <v>49563.973521334301</v>
      </c>
      <c r="T43" t="s">
        <v>234</v>
      </c>
      <c r="U43" t="s">
        <v>169</v>
      </c>
    </row>
    <row r="44" spans="1:21" x14ac:dyDescent="0.25">
      <c r="A44" t="s">
        <v>21</v>
      </c>
      <c r="B44">
        <v>2794421</v>
      </c>
      <c r="C44" s="5">
        <v>33604</v>
      </c>
      <c r="E44" t="s">
        <v>147</v>
      </c>
      <c r="F44" t="s">
        <v>148</v>
      </c>
      <c r="G44" t="s">
        <v>149</v>
      </c>
      <c r="J44" t="s">
        <v>242</v>
      </c>
      <c r="K44" t="s">
        <v>150</v>
      </c>
      <c r="L44" t="s">
        <v>150</v>
      </c>
      <c r="M44">
        <v>840</v>
      </c>
      <c r="N44" t="s">
        <v>243</v>
      </c>
      <c r="O44" t="s">
        <v>150</v>
      </c>
      <c r="P44" t="s">
        <v>150</v>
      </c>
      <c r="Q44" t="s">
        <v>150</v>
      </c>
      <c r="R44">
        <v>8791524.44140625</v>
      </c>
      <c r="S44">
        <v>18154.6308859448</v>
      </c>
      <c r="T44" t="s">
        <v>244</v>
      </c>
      <c r="U44" t="s">
        <v>197</v>
      </c>
    </row>
    <row r="45" spans="1:21" x14ac:dyDescent="0.25">
      <c r="A45" t="s">
        <v>22</v>
      </c>
      <c r="B45">
        <v>2795899</v>
      </c>
      <c r="C45" s="5">
        <v>38718.5</v>
      </c>
      <c r="E45" t="s">
        <v>147</v>
      </c>
      <c r="F45" t="s">
        <v>148</v>
      </c>
      <c r="G45" t="s">
        <v>149</v>
      </c>
      <c r="J45" t="s">
        <v>245</v>
      </c>
      <c r="K45" t="s">
        <v>150</v>
      </c>
      <c r="L45" t="s">
        <v>150</v>
      </c>
      <c r="M45">
        <v>236.509999999999</v>
      </c>
      <c r="N45" t="s">
        <v>246</v>
      </c>
      <c r="O45" t="s">
        <v>150</v>
      </c>
      <c r="P45" t="s">
        <v>150</v>
      </c>
      <c r="Q45" t="s">
        <v>150</v>
      </c>
      <c r="R45">
        <v>2392269.22265625</v>
      </c>
      <c r="S45">
        <v>9628.8455268563594</v>
      </c>
      <c r="T45" t="s">
        <v>204</v>
      </c>
      <c r="U4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Official list link</vt:lpstr>
      <vt:lpstr>List</vt:lpstr>
      <vt:lpstr>Napalis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vzintzen</dc:creator>
  <cp:lastModifiedBy>vzintzen</cp:lastModifiedBy>
  <dcterms:created xsi:type="dcterms:W3CDTF">2016-04-28T01:38:15Z</dcterms:created>
  <dcterms:modified xsi:type="dcterms:W3CDTF">2017-01-04T22:13:03Z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DOC-2770061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https://doccm.doc.govt.nz/cs/idcplg</vt:lpwstr>
  </property>
  <property fmtid="{D5CDD505-2E9C-101B-9397-08002B2CF9AE}" pid="5" name="DISdUser">
    <vt:lpwstr>sgeange</vt:lpwstr>
  </property>
  <property fmtid="{D5CDD505-2E9C-101B-9397-08002B2CF9AE}" pid="6" name="DISdID">
    <vt:lpwstr>3837293</vt:lpwstr>
  </property>
  <property fmtid="{D5CDD505-2E9C-101B-9397-08002B2CF9AE}" pid="7" name="DISidcName">
    <vt:lpwstr>docprd12con116200</vt:lpwstr>
  </property>
  <property fmtid="{D5CDD505-2E9C-101B-9397-08002B2CF9AE}" pid="8" name="DISTaskPaneUrl">
    <vt:lpwstr>https://doccm.doc.govt.nz/cs/idcplg?IdcService=DESKTOP_DOC_INFO&amp;dDocName=DOC-2770061&amp;dID=3837293&amp;ClientControlled=DocMan,taskpane&amp;coreContentOnly=1</vt:lpwstr>
  </property>
</Properties>
</file>