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Hemiptera" sheetId="1" r:id="rId1"/>
    <sheet name="Statistics" sheetId="2" r:id="rId2"/>
    <sheet name="Lists" sheetId="3" r:id="rId3"/>
    <sheet name="Criteria" sheetId="4" r:id="rId4"/>
    <sheet name="Table 3" sheetId="5" r:id="rId5"/>
  </sheets>
  <externalReferences>
    <externalReference r:id="rId9"/>
  </externalReferences>
  <definedNames>
    <definedName name="_xlnm._FilterDatabase" localSheetId="0" hidden="1">'Hemiptera'!$A$1:$BX$150</definedName>
    <definedName name="Auckland">#REF!</definedName>
    <definedName name="BayofPlenty">#REF!</definedName>
    <definedName name="Canterbury">#REF!</definedName>
    <definedName name="Confidence">'[1]Lists'!$C$2:$C$6</definedName>
    <definedName name="Datemodified">#REF!</definedName>
    <definedName name="DME_Dirty_nztcs_hemiptera.xls" hidden="1">"False"</definedName>
    <definedName name="EastCoastHawkesBay">#REF!</definedName>
    <definedName name="Group">'Lists'!$A$2:$A$26</definedName>
    <definedName name="Mgt_Type">'[1]Lists'!$I$2:$I$5</definedName>
    <definedName name="MolloyDavis1994">#REF!</definedName>
    <definedName name="MolloyDavis2001">#REF!</definedName>
    <definedName name="Name">#REF!</definedName>
    <definedName name="NelsonMarlborough">#REF!</definedName>
    <definedName name="Northland">#REF!</definedName>
    <definedName name="Notes">#REF!</definedName>
    <definedName name="Oceanic">#REF!</definedName>
    <definedName name="Otago">#REF!</definedName>
    <definedName name="_xlnm.Print_Area" localSheetId="0">'Hemiptera'!$BC$1:$BD$35</definedName>
    <definedName name="Qualifier">#REF!</definedName>
    <definedName name="Reason">'Lists'!$G$2:$G$8</definedName>
    <definedName name="Southland">#REF!</definedName>
    <definedName name="Species">#REF!</definedName>
    <definedName name="Status">'Lists'!$B$2:$B$19</definedName>
    <definedName name="Statuscriteria">#REF!</definedName>
    <definedName name="Stream">'Lists'!$H$2:$H$13</definedName>
    <definedName name="Taxon_Status">'Lists'!$C$2:$C$4</definedName>
    <definedName name="Threatclassification">#REF!</definedName>
    <definedName name="TongariroTaupo">#REF!</definedName>
    <definedName name="Trendcriteria">#REF!</definedName>
    <definedName name="Waikato">#REF!</definedName>
    <definedName name="Wanganui">#REF!</definedName>
    <definedName name="Wellington">#REF!</definedName>
    <definedName name="WestCoast">#REF!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<sst xmlns="http://schemas.openxmlformats.org/spreadsheetml/2006/main" count="3610" uniqueCount="732">
  <si>
    <t>More common Southland</t>
  </si>
  <si>
    <t>Seen again at known sites.</t>
  </si>
  <si>
    <t>More collections</t>
  </si>
  <si>
    <t>More collections, Warkworth, Waikato (2002), Waitakere.</t>
  </si>
  <si>
    <t>Three collections from same site, Barlow Road Reserve, Riverhead, 1997, 2000, 2004.</t>
  </si>
  <si>
    <t>Only known from 2 locations - Dollimore Park, Southland (1982, 1983) and formerly Lake Rotoroa , Buller (1983).</t>
  </si>
  <si>
    <t>Umbonichiton adelus</t>
  </si>
  <si>
    <t>Totara, one site, Riverhead forest</t>
  </si>
  <si>
    <t>Umbonichiton jubatus</t>
  </si>
  <si>
    <t>Umbonichiton pellaspis</t>
  </si>
  <si>
    <t>Taxon (2010)</t>
  </si>
  <si>
    <t>Threat classification (2004)</t>
  </si>
  <si>
    <t>Qualifier (2004)</t>
  </si>
  <si>
    <t>Notes (2004)</t>
  </si>
  <si>
    <t>Status criteria (2004)</t>
  </si>
  <si>
    <t>Status change (2001-2004)</t>
  </si>
  <si>
    <t>Threat classification (2010)</t>
  </si>
  <si>
    <t>Qualifier (2010)</t>
  </si>
  <si>
    <t>Notes (2010)</t>
  </si>
  <si>
    <t>Pathway (2010)</t>
  </si>
  <si>
    <t>Status change (2004-2010)</t>
  </si>
  <si>
    <t>Type collection only - Hermitage</t>
  </si>
  <si>
    <t>One specimen only from NZ</t>
  </si>
  <si>
    <t xml:space="preserve">2 sites; repeatedly found Dolamore Park, Gore; previously but no longer found at Lake Rotoroa, Nelson Lakes. </t>
  </si>
  <si>
    <t>DD to NC - new information.</t>
  </si>
  <si>
    <t>Type only</t>
  </si>
  <si>
    <t>7 Range restricted</t>
  </si>
  <si>
    <t>8 Data deficient</t>
  </si>
  <si>
    <t>6 Sparse</t>
  </si>
  <si>
    <t>2 Nationally endangered</t>
  </si>
  <si>
    <t>1 Nationally critical</t>
  </si>
  <si>
    <t>Three Kings endemic</t>
  </si>
  <si>
    <t>New listing.</t>
  </si>
  <si>
    <t>RR to NC - New information.</t>
  </si>
  <si>
    <t>A 2b</t>
  </si>
  <si>
    <t>One specimen only (1972), from Greymouth.</t>
  </si>
  <si>
    <t>2b</t>
  </si>
  <si>
    <t>Chathams endemic</t>
  </si>
  <si>
    <t>Three Kings Endemic, Great Island</t>
  </si>
  <si>
    <t>IE, OL</t>
  </si>
  <si>
    <t>&lt;10 localities, Taraua Forest Park, Mt Dundas</t>
  </si>
  <si>
    <t>DP, RR</t>
  </si>
  <si>
    <t>&lt;10 localities, one locality Mt Richmond Range</t>
  </si>
  <si>
    <t>&lt;10 localities, Kaweka Range</t>
  </si>
  <si>
    <t>&lt;10 localities, Taranaki</t>
  </si>
  <si>
    <t>&lt;10 localities, Cass &amp; Hope River</t>
  </si>
  <si>
    <t>&lt;10 localities, Urewera NP only</t>
  </si>
  <si>
    <t>&lt;10 localities, Taranaki - central North Island</t>
  </si>
  <si>
    <t>&lt;10 localities, Hawkes Bay, Puketitiri</t>
  </si>
  <si>
    <t>&lt;10 localities, L. Rotoiti (Nelson) and Peel Forest</t>
  </si>
  <si>
    <t>&lt;10 localities, Cobb Reservoir, Abel Tasman NP</t>
  </si>
  <si>
    <t>&lt;10 localities, Fiordland</t>
  </si>
  <si>
    <t>&lt;10 localities, Ruahine and Rimutaka Ranges</t>
  </si>
  <si>
    <t>&lt;10 localities, Mt Burns, Hunter Mts, and south Borland River and Lake Monk, Fiordland</t>
  </si>
  <si>
    <t>&lt;10 localities, Mt Egmont &amp; Ruapehu</t>
  </si>
  <si>
    <t>&lt;10 localities, Mt Arthur only. Micropterus without hind wings</t>
  </si>
  <si>
    <t>&lt;10 localities, Tararua Range, Dundas Ridge</t>
  </si>
  <si>
    <t>&lt;10 localities, Turret Range, west Olivine Range. Male unknown. Taxonomically indeterminate</t>
  </si>
  <si>
    <t>&lt;10 localities, Widespread in North Island</t>
  </si>
  <si>
    <t>&lt;10 localities, widespread South Island</t>
  </si>
  <si>
    <t>&lt;10 localities, Coromandel, Maumaupaki</t>
  </si>
  <si>
    <t>&lt;10 localities, Type locality only, Kaweka Range</t>
  </si>
  <si>
    <t>&lt;10 localities, Fiordland and Rock and Pillar range</t>
  </si>
  <si>
    <t>&lt;10 localities, Mt Cook NP, Black Birch Range, Marlborough</t>
  </si>
  <si>
    <t>&lt;10 localities, Widespread South Island</t>
  </si>
  <si>
    <t>Alderman Islands</t>
  </si>
  <si>
    <t>&lt;10 localities, Lower Northland, Coromandel</t>
  </si>
  <si>
    <t>data Deficient</t>
  </si>
  <si>
    <t>Taxon (2001)</t>
  </si>
  <si>
    <t>Taxon (2004)</t>
  </si>
  <si>
    <t>SO</t>
  </si>
  <si>
    <t>≤ 15 subpopulations/≤500 mature individuals</t>
  </si>
  <si>
    <t>OL</t>
  </si>
  <si>
    <t>Common name</t>
  </si>
  <si>
    <t>ThreatCategory</t>
  </si>
  <si>
    <t>Pathway</t>
  </si>
  <si>
    <t>Status</t>
  </si>
  <si>
    <t>Trend</t>
  </si>
  <si>
    <t>Data Deficient</t>
  </si>
  <si>
    <t>Nationally Critical</t>
  </si>
  <si>
    <t>A(1)</t>
  </si>
  <si>
    <t>≤250 mature individuals</t>
  </si>
  <si>
    <t>Not required</t>
  </si>
  <si>
    <t>A(2)</t>
  </si>
  <si>
    <t>≤2 subpopulations/≤200 mature individuals</t>
  </si>
  <si>
    <t>A(3)</t>
  </si>
  <si>
    <t>≤1 ha</t>
  </si>
  <si>
    <t>B (1/1)</t>
  </si>
  <si>
    <t>250-1000 mature individuals</t>
  </si>
  <si>
    <t>Decreasing: 50-70 %</t>
  </si>
  <si>
    <t>B (2/1)</t>
  </si>
  <si>
    <t>≤5 subpopulations/≤300 mature individuals</t>
  </si>
  <si>
    <t>B (3/1)</t>
  </si>
  <si>
    <t>≤10 ha</t>
  </si>
  <si>
    <t>C</t>
  </si>
  <si>
    <t>Decreasing:  &gt;70 %</t>
  </si>
  <si>
    <t>Nationally Endangered</t>
  </si>
  <si>
    <t>A (1/1)</t>
  </si>
  <si>
    <t>Decreasing: 10-50 %</t>
  </si>
  <si>
    <t>A (2/1)</t>
  </si>
  <si>
    <t>A (3/1)</t>
  </si>
  <si>
    <t>Stable: +/-10 %</t>
  </si>
  <si>
    <t>C (1/1)</t>
  </si>
  <si>
    <t>1000-5000 mature individuals</t>
  </si>
  <si>
    <t>C (2/1)</t>
  </si>
  <si>
    <t>C (3/1)</t>
  </si>
  <si>
    <t>≤100 ha</t>
  </si>
  <si>
    <t>Nationally Vulnerable</t>
  </si>
  <si>
    <t>Increasing: &gt;10 %</t>
  </si>
  <si>
    <t>≤5 subpopulations/ ≤ 300 mature individuals</t>
  </si>
  <si>
    <t>≤15 subpopulations/≤ 500 mature individuals</t>
  </si>
  <si>
    <t>D (1/1)</t>
  </si>
  <si>
    <t>5000-20 000 mature individuals</t>
  </si>
  <si>
    <t>Decreasing: 30-70 %</t>
  </si>
  <si>
    <t>D (2/1)</t>
  </si>
  <si>
    <t>≤15 subpopulations/≤ 1000 mature individuals</t>
  </si>
  <si>
    <t>D (3/1)</t>
  </si>
  <si>
    <t>≤1000 ha</t>
  </si>
  <si>
    <t>E (1/1)</t>
  </si>
  <si>
    <t>20 000-100 000 mature individuals</t>
  </si>
  <si>
    <t>E (2/1)</t>
  </si>
  <si>
    <t>≤10 000 ha</t>
  </si>
  <si>
    <t>Declining</t>
  </si>
  <si>
    <t>Decreasing: 10-30 %</t>
  </si>
  <si>
    <t>&gt;100 000 mature individuals</t>
  </si>
  <si>
    <t>Decreasing: 10-70 %</t>
  </si>
  <si>
    <t>&gt;10 000 ha</t>
  </si>
  <si>
    <t>Naturally Uncommon</t>
  </si>
  <si>
    <t>Relictual</t>
  </si>
  <si>
    <t>A</t>
  </si>
  <si>
    <t>&lt;10% former habitat/5000-20000 mature individuals</t>
  </si>
  <si>
    <t>B</t>
  </si>
  <si>
    <t>&lt;10% former habitat/&gt;20000 mature individuals</t>
  </si>
  <si>
    <t>Stable: +/-10 % or Increasing: &gt;10 %</t>
  </si>
  <si>
    <t>Recovering</t>
  </si>
  <si>
    <t>1000-5000 mature individuals or &lt;100 ha</t>
  </si>
  <si>
    <t>5000-20000 mature individuals or &lt;1000 ha</t>
  </si>
  <si>
    <t>Migrant</t>
  </si>
  <si>
    <t>Coloniser</t>
  </si>
  <si>
    <t>Vagrant</t>
  </si>
  <si>
    <t>Introduced and Naturalised</t>
  </si>
  <si>
    <t>Not Threatened</t>
  </si>
  <si>
    <t>Extinct</t>
  </si>
  <si>
    <t>DP, OL</t>
  </si>
  <si>
    <t>DP</t>
  </si>
  <si>
    <t>Not threatened</t>
  </si>
  <si>
    <t>Port Pegasus, Stewart Island - 2 specimens, Willi Kuschel and Ian Townsend - suggest checking locality with them and resurvey</t>
  </si>
  <si>
    <t xml:space="preserve">Whanganui, Long Acre Road </t>
  </si>
  <si>
    <t>Difficult to collect - specific timing and habitat and very cryptic</t>
  </si>
  <si>
    <t>RR</t>
  </si>
  <si>
    <t>Sp</t>
  </si>
  <si>
    <t>Misplaced in genus. &lt;20 specimens, high altitude South Island to Big South Cape Island, seems to have gone from type locality, Arthurs Pass.</t>
  </si>
  <si>
    <t>Aphrophoridae</t>
  </si>
  <si>
    <t>Cicadellidae</t>
  </si>
  <si>
    <t>Cicadidae</t>
  </si>
  <si>
    <t>Cixiidae</t>
  </si>
  <si>
    <t>Delphacidae</t>
  </si>
  <si>
    <t>Myerslopiidae</t>
  </si>
  <si>
    <t>Kermadecs endemic</t>
  </si>
  <si>
    <t>IE</t>
  </si>
  <si>
    <t>&lt;10 localities</t>
  </si>
  <si>
    <t>&lt;10 localities, type locality only - Silverstream, Wellington</t>
  </si>
  <si>
    <t>&lt;10 localities, North Cape, Kerr Point</t>
  </si>
  <si>
    <t>&lt;10 localities, type series only, host unknown, Ajax Swamp, Southland</t>
  </si>
  <si>
    <t>&lt;10 localities, Cuvier Island and Three Kings</t>
  </si>
  <si>
    <t>&lt;10 localities, Stephens Island, type series only</t>
  </si>
  <si>
    <t>&lt;10 localities, Ohakune, type series only</t>
  </si>
  <si>
    <t xml:space="preserve">&lt;10 localities, Mount Cook and Mount Aspiring NP </t>
  </si>
  <si>
    <t>&lt;10 localities, needs further revision</t>
  </si>
  <si>
    <t>&lt;10 localities, needs further revision, Unawhao, Spirits Bay only</t>
  </si>
  <si>
    <t>&lt;10 localities, Crimea Range, Turk Ridge, Marlborough</t>
  </si>
  <si>
    <t>&lt;10 localities, High alpine, North-west Nelson</t>
  </si>
  <si>
    <t>&lt;10 localities, Takitimu Range only</t>
  </si>
  <si>
    <t>&lt;10 localities, Omahuta and Waipoua Forests</t>
  </si>
  <si>
    <t>&lt;10 localities, Punakaiki, Bullock Creek only, Flightless</t>
  </si>
  <si>
    <t>&lt;10 localities, Wilmot Pass &amp; Hollyford Valley, Flightless</t>
  </si>
  <si>
    <t>&lt;10 localities, Oban, Stewart Island only, Flightless</t>
  </si>
  <si>
    <t>&lt;10 localities, Southland, Longwood Range only, Flightless</t>
  </si>
  <si>
    <t>&lt;10 localities, Mt Te Aroha only, Flightless</t>
  </si>
  <si>
    <t>&lt;10 localities, type locality only, Lake Marion, Hollyford Valley, Flightless</t>
  </si>
  <si>
    <t>&lt;10 localities, Flightless, north-west Nelson, Fisherman Island</t>
  </si>
  <si>
    <t>&lt;10 localities, Flightless, Mt Stokes only</t>
  </si>
  <si>
    <t>Anthocoridae</t>
  </si>
  <si>
    <t>Aradidae</t>
  </si>
  <si>
    <t>Lygaeidae</t>
  </si>
  <si>
    <t>Miridae</t>
  </si>
  <si>
    <t>Rhyparochromidae</t>
  </si>
  <si>
    <t>Pentatomidae</t>
  </si>
  <si>
    <t>Chathams Endemic</t>
  </si>
  <si>
    <t>Kermadecs Endemic</t>
  </si>
  <si>
    <t>Three Kings Endemic</t>
  </si>
  <si>
    <t>Artheneidae</t>
  </si>
  <si>
    <t xml:space="preserve">High altitude, western Otago Ranges. </t>
  </si>
  <si>
    <t>Localised, disjunct distribution, very few specimens (8), habitat unknown (&gt;1000 m) Croesus Knob, Mt Dewer, MacKinnon Saddle, Dun Mountain. Probably flightless. Previously considered extinct.</t>
  </si>
  <si>
    <t>DP, Sp</t>
  </si>
  <si>
    <t>&lt;10 localities, Auckland to Buller</t>
  </si>
  <si>
    <t>&lt;10 localities, widespread North Island. Macropterous.</t>
  </si>
  <si>
    <t>&lt;10 localities, widespread northern North Island. Macropterous.</t>
  </si>
  <si>
    <t>&lt;10 localities. Ancient relictual taxon. Few specimens. Described from Rock &amp; Pillars. Also Leith, Dunedin, 2 Fiordland sites, Ulva Island, Catlins, Bold Peak, Otago Lakes, Moeraki. Difficult to find at known localities. Details of habitat etc. unknown.</t>
  </si>
  <si>
    <t>&lt;10 localities, brachypterous seedbug. Lake Wakatipu and Caroline Hill, Dipton. In leaf litter.</t>
  </si>
  <si>
    <t>&lt;10 localities. Type locality Mt Barber, Fiordland. 3 other localities in Fiordland. 17 specimens. Brachypterous.</t>
  </si>
  <si>
    <t>&lt;10 localities. Type locality Wilmot Pass, Fiordland. 3 other localities in Fiordland. 6 specimens. Brachypterous.</t>
  </si>
  <si>
    <t>&lt;10 localities. Described from Tapanui. 2 other localities, Dunedin. 5 specimens.</t>
  </si>
  <si>
    <t xml:space="preserve">Peloridiidae </t>
  </si>
  <si>
    <t xml:space="preserve">Nelson region. </t>
  </si>
  <si>
    <t>Lecanochiton actites</t>
  </si>
  <si>
    <t>Lecanochiton scutellaris</t>
  </si>
  <si>
    <t>Second population in nearby cave in native forest. True cave dweller lacking eyes and pigment probably more in cracks than open caves - needs tree roots. Limestone blocks it occupies c. 10 and 7 ha.</t>
  </si>
  <si>
    <t>Locally common within Christchurch city - Bot gardens, Riccarton Bush, Ashgrove reverve</t>
  </si>
  <si>
    <t>No new information - found top of pass on Otira side.</t>
  </si>
  <si>
    <t>Change: new data</t>
  </si>
  <si>
    <t>No change</t>
  </si>
  <si>
    <t>.</t>
  </si>
  <si>
    <t>Criteria Change: revision of criteria</t>
  </si>
  <si>
    <t>No further data.</t>
  </si>
  <si>
    <t>New listing</t>
  </si>
  <si>
    <t>Indeterminate</t>
  </si>
  <si>
    <t>&lt;10 localities, Taraua Forest Park, Mt Dundas. 32 males &amp; 38 females</t>
  </si>
  <si>
    <t>Kown from only 15 males &amp; 6 females, but only from two localities (MB = Marlborough, Black Birch Station; and NC = North Canterbury, Waiau, Annandale)</t>
  </si>
  <si>
    <t>Less than 10 localities (8 males, 3 females; 4 localities on Stewart I., &amp; one on Big South Cape I.)</t>
  </si>
  <si>
    <t>Three Kings Endemic, Great Island. 97 males &amp; 88 females.</t>
  </si>
  <si>
    <t>&lt;10 localities. 6 males, 5 females; 5 localities in Northland.</t>
  </si>
  <si>
    <t>&lt;10 localities; 4 males, 5 females (7 localities in Northland)</t>
  </si>
  <si>
    <t>Franz Josef river flats, host prostrate Pimelea - host identification requires confirmation. Prone to flooding/scouring. Possible record from Lake Heron. Tasman River survey (Mackenzie area). Searches of other Westland riverbeds by Brian Patrick unsuccessful.</t>
  </si>
  <si>
    <t>Host plant, Pimelea arenaria, believed to be extinct in the wild in Auckland Conservancy, small area at Rarawa Beach, abundance in other parts of Northland unknown</t>
  </si>
  <si>
    <t>Known only from eleven specimens, Kaituna Valley on Banks Peninsula.</t>
  </si>
  <si>
    <t>Known from only 8 specimens, Mangaone South Road near Waikanae.</t>
  </si>
  <si>
    <t>&lt;10 localities. Very short wings. 1 locality in North Canterbury (L. Janet, Mt Grey), 1 in Buller area (Mt Alexander at 1005 m), and 3 localities in the Kaikoura area. In litter.</t>
  </si>
  <si>
    <t>&lt; 10 localities. Known only from 10 specimens from Northland, Te Paki, Kauri Bush.</t>
  </si>
  <si>
    <t>Known only from holotype male from Castaway Camp, Great I, Three Kings Is.</t>
  </si>
  <si>
    <t>&lt;10 localities. Mt Arthur, Bebby's Knob, Cobb/Lake Sylvester</t>
  </si>
  <si>
    <t>&lt;10 localities. Terawhiti to Otaki</t>
  </si>
  <si>
    <t>&lt;10 localities, widesptread in Northland. Warkworth.</t>
  </si>
  <si>
    <t>&lt;10 localities, Marlborough, range of habitats. Kaikoura.</t>
  </si>
  <si>
    <t>Sorter</t>
  </si>
  <si>
    <t>Threatened</t>
  </si>
  <si>
    <t>At Risk</t>
  </si>
  <si>
    <t>Umbrella Category</t>
  </si>
  <si>
    <t>Cicadellidae: Tartessinae</t>
  </si>
  <si>
    <t>Miridae: Deraeocorinae</t>
  </si>
  <si>
    <t>Miridae: Mirinae</t>
  </si>
  <si>
    <t>Pentatomidae: Asopinae</t>
  </si>
  <si>
    <t>&lt;10 localities, Whanganui, Long Acre Road, type series only. Identiy uncertain as only one female specimen is known</t>
  </si>
  <si>
    <t>Known from Rock and Pillar Range. Only known from the type locality and a handful of specimens; species erroneously reported to be more widely distributed by Larivière &amp; Larochelle (2004)</t>
  </si>
  <si>
    <t>Psyllidae</t>
  </si>
  <si>
    <t>Aphididae</t>
  </si>
  <si>
    <t>Cixiidae: Cixiinae</t>
  </si>
  <si>
    <t>Reduviidae</t>
  </si>
  <si>
    <t>Pentatomidae: Pentatominae</t>
  </si>
  <si>
    <t>Lygaeidae: Nysiini</t>
  </si>
  <si>
    <t>Coccidae</t>
  </si>
  <si>
    <t>Miridae: Phylinae</t>
  </si>
  <si>
    <t>Acanthosomatidae</t>
  </si>
  <si>
    <t>Cicadellidae: Deltocephalinae</t>
  </si>
  <si>
    <t>RR, Sp</t>
  </si>
  <si>
    <t>Populations thought to be this species observed Anissed Valley (1933-1997) L. Rotoroa (Nelson) (1997,1999, 2009), Tautuku Bay, Catlins (2008/9) but DNA suggests more than a single species. Possible additional site at Banks Peninsula.</t>
  </si>
  <si>
    <t>Never seen since 1965 despite much searching - possibly extinct. 2 old locality records - Nelson and Canterbury. Host unidentified indigenous Epilobium sp. Adventive species established since 1962 and now common on Epilobium may have displaced this native sp.</t>
  </si>
  <si>
    <t>Change: new interpretation of significance of unsuccessful searches</t>
  </si>
  <si>
    <t>Sp / indeterminate taxon</t>
  </si>
  <si>
    <t>Family-subfamily</t>
  </si>
  <si>
    <t>Other</t>
  </si>
  <si>
    <t>Lygaedae: Nysiini</t>
  </si>
  <si>
    <t>&lt;10 localities. Lake Tekapo only. [Was Lygaeidae]</t>
  </si>
  <si>
    <t>&lt;10 localities, Central Otago. Benmore Hydro. [Was Lygaeidae]</t>
  </si>
  <si>
    <t>&lt;10 localities, Takahe Valley, Wilmont Pass. [Was Lygaeidae]</t>
  </si>
  <si>
    <t>&lt;10 localities, Mt Maungapohatu, Ruahine Range. [Was Lygaeidae]</t>
  </si>
  <si>
    <t>&lt;10 localities, Mt Percival, Mt St Patrick (Kaikoura area). . [Was Lygaeidae]</t>
  </si>
  <si>
    <t>&lt;10 localities, Mt Arowhano (Gisborne). . [Was Lygaeidae]</t>
  </si>
  <si>
    <t>&lt;10 localities, Kaherekoau Mts (Fiordland), Minaret Peaks (Otago Lakes), Takitimu Ra. (Southland).. [Was Lygaeidae]</t>
  </si>
  <si>
    <t>&lt;10 localities, Benmore (and probably Tasman River) and Otago Lakes. . [Was Lygaeidae]</t>
  </si>
  <si>
    <r>
      <t xml:space="preserve">Miridae: </t>
    </r>
    <r>
      <rPr>
        <u val="single"/>
        <sz val="10"/>
        <color indexed="21"/>
        <rFont val="Arial"/>
        <family val="2"/>
      </rPr>
      <t>Deraeocorinae [Cyap</t>
    </r>
    <r>
      <rPr>
        <sz val="10"/>
        <rFont val="Arial"/>
        <family val="2"/>
      </rPr>
      <t>inae]</t>
    </r>
  </si>
  <si>
    <t>Rhyparochromidae: Targaremini</t>
  </si>
  <si>
    <t>Rhyparochromidae:  Rhyparochrominae</t>
  </si>
  <si>
    <t>DP, RR, Sp</t>
  </si>
  <si>
    <t>&lt;10 localities, Mt Cook area, Franz Josef, Pyke River. Mackenzie area. [Was Lygaeidae]</t>
  </si>
  <si>
    <t>&lt;10 localities, flightless, Mt Arthur. [Was Lygaeidae]</t>
  </si>
  <si>
    <t>&lt;10 localities, Black Birch Station, Altimarlock Peak, Marlborough. Scree habitat. [Was Lygaeidae]</t>
  </si>
  <si>
    <t>Rhyparochromidae [Targaremini]</t>
  </si>
  <si>
    <r>
      <t xml:space="preserve">Rhyparochromidae: </t>
    </r>
    <r>
      <rPr>
        <u val="single"/>
        <sz val="10"/>
        <rFont val="Arial"/>
        <family val="2"/>
      </rPr>
      <t>Targaremini</t>
    </r>
  </si>
  <si>
    <t>Relict</t>
  </si>
  <si>
    <t>Collected from Ozothamnus,  only  found from one location in the Catlins. Whether this aphid is endemic to New Zealand remains unclear (D.A.J. Teulon unpublished data).</t>
  </si>
  <si>
    <t>Grand Total</t>
  </si>
  <si>
    <r>
      <t xml:space="preserve">Pimeleocoris roseus </t>
    </r>
    <r>
      <rPr>
        <sz val="10"/>
        <rFont val="Arial"/>
        <family val="2"/>
      </rPr>
      <t>Eyles &amp; Schuh, 2003</t>
    </r>
  </si>
  <si>
    <r>
      <t xml:space="preserve">Psylla </t>
    </r>
    <r>
      <rPr>
        <sz val="10"/>
        <rFont val="Arial"/>
        <family val="2"/>
      </rPr>
      <t>aff.</t>
    </r>
    <r>
      <rPr>
        <i/>
        <sz val="10"/>
        <rFont val="Arial"/>
        <family val="2"/>
      </rPr>
      <t xml:space="preserve"> carmichaeliae </t>
    </r>
    <r>
      <rPr>
        <sz val="10"/>
        <rFont val="Arial"/>
        <family val="2"/>
      </rPr>
      <t>n. sp.</t>
    </r>
  </si>
  <si>
    <r>
      <t xml:space="preserve">Will be in new endemic genus. Host </t>
    </r>
    <r>
      <rPr>
        <i/>
        <sz val="10"/>
        <rFont val="Arial"/>
        <family val="2"/>
      </rPr>
      <t xml:space="preserve">Carmichaelia torulosa </t>
    </r>
    <r>
      <rPr>
        <sz val="10"/>
        <rFont val="Arial"/>
        <family val="2"/>
      </rPr>
      <t>(Nationally Endangered). Host southern Nelson to Canterbury on limestone. Insect known only from Woodside Creek, Marlborough.</t>
    </r>
  </si>
  <si>
    <r>
      <t>Megoura stufkensi</t>
    </r>
    <r>
      <rPr>
        <sz val="10"/>
        <rFont val="Arial"/>
        <family val="2"/>
      </rPr>
      <t xml:space="preserve"> Eastop, 2011</t>
    </r>
  </si>
  <si>
    <r>
      <t xml:space="preserve">Described from NZ specimens and not known elsewhere, so assumed endemic, but has no close native relatives and doesn't thrive on its </t>
    </r>
    <r>
      <rPr>
        <i/>
        <sz val="10"/>
        <rFont val="Arial"/>
        <family val="2"/>
      </rPr>
      <t>Carnichaelia</t>
    </r>
    <r>
      <rPr>
        <sz val="10"/>
        <rFont val="Arial"/>
        <family val="2"/>
      </rPr>
      <t xml:space="preserve"> host, so possibly an adventive not yet discovered in its natural range overseas. Known only from Birdlings Flat - population unstable.</t>
    </r>
  </si>
  <si>
    <r>
      <t>Paradoxaphis aristoteliae</t>
    </r>
    <r>
      <rPr>
        <sz val="10"/>
        <rFont val="Arial"/>
        <family val="2"/>
      </rPr>
      <t xml:space="preserve"> Sunde</t>
    </r>
  </si>
  <si>
    <r>
      <t>Paradoxaphis aristoteliae</t>
    </r>
    <r>
      <rPr>
        <sz val="10"/>
        <rFont val="Arial"/>
        <family val="2"/>
      </rPr>
      <t xml:space="preserve"> Sunde, 1987</t>
    </r>
  </si>
  <si>
    <r>
      <t>Neophyllaphis</t>
    </r>
    <r>
      <rPr>
        <sz val="10"/>
        <rFont val="Arial"/>
        <family val="2"/>
      </rPr>
      <t xml:space="preserve"> sp.</t>
    </r>
  </si>
  <si>
    <r>
      <t>Neophyllaphis</t>
    </r>
    <r>
      <rPr>
        <sz val="10"/>
        <rFont val="Arial"/>
        <family val="2"/>
      </rPr>
      <t xml:space="preserve"> sp. (</t>
    </r>
    <r>
      <rPr>
        <i/>
        <sz val="10"/>
        <rFont val="Arial"/>
        <family val="2"/>
      </rPr>
      <t>Podocarpus nivalis</t>
    </r>
    <r>
      <rPr>
        <sz val="10"/>
        <rFont val="Arial"/>
        <family val="2"/>
      </rPr>
      <t>)</t>
    </r>
  </si>
  <si>
    <r>
      <t xml:space="preserve">Arthurs Pass and Otira (1972, 2000, 2001, 2002); host </t>
    </r>
    <r>
      <rPr>
        <i/>
        <sz val="10"/>
        <rFont val="Arial"/>
        <family val="2"/>
      </rPr>
      <t>Podocarpus nivalis.</t>
    </r>
  </si>
  <si>
    <r>
      <t xml:space="preserve">Bipuncticoris chlorus </t>
    </r>
    <r>
      <rPr>
        <sz val="10"/>
        <rFont val="Arial"/>
        <family val="2"/>
      </rPr>
      <t>Eyles &amp; Carvalho, 1995</t>
    </r>
  </si>
  <si>
    <r>
      <t xml:space="preserve">Pimeleocoris viridis </t>
    </r>
    <r>
      <rPr>
        <sz val="10"/>
        <color indexed="8"/>
        <rFont val="Arial"/>
        <family val="2"/>
      </rPr>
      <t>Eyles &amp; Schuh, 2003</t>
    </r>
  </si>
  <si>
    <r>
      <t xml:space="preserve">Known only from Rarawa Beach, Northland. Host </t>
    </r>
    <r>
      <rPr>
        <i/>
        <sz val="10"/>
        <rFont val="Arial"/>
        <family val="2"/>
      </rPr>
      <t xml:space="preserve">Pimelea arenaria </t>
    </r>
    <r>
      <rPr>
        <sz val="10"/>
        <rFont val="Arial"/>
        <family val="2"/>
      </rPr>
      <t>(GD)</t>
    </r>
    <r>
      <rPr>
        <i/>
        <sz val="10"/>
        <rFont val="Arial"/>
        <family val="2"/>
      </rPr>
      <t xml:space="preserve">. </t>
    </r>
  </si>
  <si>
    <r>
      <t xml:space="preserve">Nysius liliputanus </t>
    </r>
    <r>
      <rPr>
        <sz val="10"/>
        <rFont val="Arial"/>
        <family val="2"/>
      </rPr>
      <t>Eyles &amp; Ashlock, 1969</t>
    </r>
  </si>
  <si>
    <r>
      <t xml:space="preserve">Bipuncticoris planus </t>
    </r>
    <r>
      <rPr>
        <sz val="10"/>
        <rFont val="Arial"/>
        <family val="2"/>
      </rPr>
      <t>Eyles &amp; Carvalho, 1995</t>
    </r>
  </si>
  <si>
    <r>
      <t xml:space="preserve">Kiwimiris coloratus </t>
    </r>
    <r>
      <rPr>
        <sz val="10"/>
        <rFont val="Arial"/>
        <family val="2"/>
      </rPr>
      <t>Eyles &amp; Carvalho, 1995</t>
    </r>
  </si>
  <si>
    <r>
      <t xml:space="preserve">Kiwimiris concavus </t>
    </r>
    <r>
      <rPr>
        <sz val="10"/>
        <rFont val="Arial"/>
        <family val="2"/>
      </rPr>
      <t>Eyles &amp; Carvalho, 1995</t>
    </r>
  </si>
  <si>
    <r>
      <t>Hypsithocus hudsonae</t>
    </r>
    <r>
      <rPr>
        <sz val="10"/>
        <rFont val="Arial"/>
        <family val="2"/>
      </rPr>
      <t xml:space="preserve"> Bergroth, 1927</t>
    </r>
  </si>
  <si>
    <r>
      <t xml:space="preserve">Otago ranges - Eyres, Ben Lomond, Old Man Range, Remarkeables, Rock &amp; Pillars - on </t>
    </r>
    <r>
      <rPr>
        <i/>
        <sz val="10"/>
        <rFont val="Arial"/>
        <family val="2"/>
      </rPr>
      <t xml:space="preserve">Hebe odora. </t>
    </r>
    <r>
      <rPr>
        <sz val="10"/>
        <rFont val="Arial"/>
        <family val="2"/>
      </rPr>
      <t>No hindwings. Highly genetically distinct monotypic endemic genus.</t>
    </r>
  </si>
  <si>
    <r>
      <t>Rhopalimorpha (Lentimorpha) alpina</t>
    </r>
    <r>
      <rPr>
        <sz val="10"/>
        <rFont val="Arial"/>
        <family val="2"/>
      </rPr>
      <t xml:space="preserve"> Woodward, 1953</t>
    </r>
  </si>
  <si>
    <r>
      <t xml:space="preserve">Basilioterpa bullata </t>
    </r>
    <r>
      <rPr>
        <sz val="10"/>
        <rFont val="Arial"/>
        <family val="2"/>
      </rPr>
      <t>Hamilton &amp; Morales , 1992</t>
    </r>
  </si>
  <si>
    <r>
      <t xml:space="preserve">Carystoterpa subtacta </t>
    </r>
    <r>
      <rPr>
        <sz val="10"/>
        <rFont val="Arial"/>
        <family val="2"/>
      </rPr>
      <t>Walker, 1858 [new combination]</t>
    </r>
  </si>
  <si>
    <r>
      <t xml:space="preserve">Carystoterpa trimaculata </t>
    </r>
    <r>
      <rPr>
        <sz val="10"/>
        <rFont val="Arial"/>
        <family val="2"/>
      </rPr>
      <t>Butler, 1874</t>
    </r>
  </si>
  <si>
    <r>
      <t xml:space="preserve">Carystoterpa tristis </t>
    </r>
    <r>
      <rPr>
        <sz val="10"/>
        <rFont val="Arial"/>
        <family val="2"/>
      </rPr>
      <t>(Alfken, 1904)</t>
    </r>
  </si>
  <si>
    <r>
      <t xml:space="preserve">Novothymbris solitaria  </t>
    </r>
    <r>
      <rPr>
        <sz val="10"/>
        <rFont val="Arial"/>
        <family val="2"/>
      </rPr>
      <t>Knight, 1974</t>
    </r>
  </si>
  <si>
    <r>
      <t xml:space="preserve">Kikihia cutora exulis </t>
    </r>
    <r>
      <rPr>
        <sz val="10"/>
        <rFont val="Arial"/>
        <family val="2"/>
      </rPr>
      <t>(Hudson, 1950)</t>
    </r>
  </si>
  <si>
    <r>
      <t xml:space="preserve">Kikihia longula </t>
    </r>
    <r>
      <rPr>
        <sz val="10"/>
        <rFont val="Arial"/>
        <family val="2"/>
      </rPr>
      <t>(Hudson, 1950)</t>
    </r>
  </si>
  <si>
    <r>
      <t>Cermada kermadecensis (</t>
    </r>
    <r>
      <rPr>
        <sz val="10"/>
        <rFont val="Arial"/>
        <family val="2"/>
      </rPr>
      <t>Myers, 1924)</t>
    </r>
  </si>
  <si>
    <r>
      <t>Cermada triregia (</t>
    </r>
    <r>
      <rPr>
        <sz val="10"/>
        <rFont val="Arial"/>
        <family val="2"/>
      </rPr>
      <t>Larivière, 1999)</t>
    </r>
  </si>
  <si>
    <r>
      <t xml:space="preserve">Chathamaka andrei </t>
    </r>
    <r>
      <rPr>
        <sz val="10"/>
        <rFont val="Arial"/>
        <family val="2"/>
      </rPr>
      <t>Larivière, 1999</t>
    </r>
  </si>
  <si>
    <r>
      <t xml:space="preserve">Ugyops (Paracona) raouli </t>
    </r>
    <r>
      <rPr>
        <sz val="10"/>
        <rFont val="Arial"/>
        <family val="2"/>
      </rPr>
      <t>(Muir, 1923)</t>
    </r>
  </si>
  <si>
    <r>
      <t xml:space="preserve">Diomocoris granosus </t>
    </r>
    <r>
      <rPr>
        <sz val="10"/>
        <rFont val="Arial"/>
        <family val="2"/>
      </rPr>
      <t>Eyles, 2000</t>
    </r>
  </si>
  <si>
    <r>
      <t xml:space="preserve">Diomocoris raoulensis </t>
    </r>
    <r>
      <rPr>
        <sz val="10"/>
        <rFont val="Arial"/>
        <family val="2"/>
      </rPr>
      <t>Eyles, 2000</t>
    </r>
  </si>
  <si>
    <r>
      <t xml:space="preserve">Myerslopia triregia </t>
    </r>
    <r>
      <rPr>
        <sz val="10"/>
        <rFont val="Arial"/>
        <family val="2"/>
      </rPr>
      <t>Knight, 1973</t>
    </r>
  </si>
  <si>
    <r>
      <t xml:space="preserve">Cermatulus nasalis turbotti </t>
    </r>
    <r>
      <rPr>
        <sz val="10"/>
        <rFont val="Arial"/>
        <family val="2"/>
      </rPr>
      <t>Woodward, 1953</t>
    </r>
  </si>
  <si>
    <r>
      <t xml:space="preserve">Paratruncala insularis </t>
    </r>
    <r>
      <rPr>
        <sz val="10"/>
        <rFont val="Arial"/>
        <family val="2"/>
      </rPr>
      <t>(Woodward, 1953)</t>
    </r>
  </si>
  <si>
    <r>
      <t xml:space="preserve">Basileobius gilviceps </t>
    </r>
    <r>
      <rPr>
        <sz val="10"/>
        <rFont val="Arial"/>
        <family val="2"/>
      </rPr>
      <t>Eyles &amp; Schuh, 2003</t>
    </r>
  </si>
  <si>
    <r>
      <t xml:space="preserve">Diomocoris woodwardi </t>
    </r>
    <r>
      <rPr>
        <sz val="10"/>
        <rFont val="Arial"/>
        <family val="2"/>
      </rPr>
      <t>Eyles, 2000</t>
    </r>
  </si>
  <si>
    <r>
      <t xml:space="preserve">Xiphoides regis </t>
    </r>
    <r>
      <rPr>
        <sz val="10"/>
        <rFont val="Arial"/>
        <family val="2"/>
      </rPr>
      <t>Eyles &amp; Schuh, 2003</t>
    </r>
  </si>
  <si>
    <r>
      <t xml:space="preserve">Zanchius totus </t>
    </r>
    <r>
      <rPr>
        <sz val="10"/>
        <rFont val="Arial"/>
        <family val="2"/>
      </rPr>
      <t>Eyles, 2005</t>
    </r>
  </si>
  <si>
    <r>
      <t xml:space="preserve">Poecilomiris longirostris </t>
    </r>
    <r>
      <rPr>
        <sz val="10"/>
        <rFont val="Arial"/>
        <family val="2"/>
      </rPr>
      <t>Eyles, 2006</t>
    </r>
  </si>
  <si>
    <r>
      <t>Casimira</t>
    </r>
    <r>
      <rPr>
        <sz val="10"/>
        <rFont val="Arial"/>
        <family val="2"/>
      </rPr>
      <t xml:space="preserve"> sp. 1</t>
    </r>
  </si>
  <si>
    <r>
      <t xml:space="preserve">Aphis </t>
    </r>
    <r>
      <rPr>
        <sz val="10"/>
        <rFont val="Arial"/>
        <family val="2"/>
      </rPr>
      <t>sp. 1</t>
    </r>
  </si>
  <si>
    <r>
      <t xml:space="preserve">Rock &amp; Pillar Range (1999, 2002) and Omarama Stream Valley (2002). Host plants </t>
    </r>
    <r>
      <rPr>
        <i/>
        <sz val="10"/>
        <rFont val="Arial"/>
        <family val="2"/>
      </rPr>
      <t xml:space="preserve">Olearia odorata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O. bullata. Populations present both sites 2003, 2004, 2005, also Stringer's Bridge, Central Otago.</t>
    </r>
  </si>
  <si>
    <r>
      <t xml:space="preserve">Umbonichiton jubatus </t>
    </r>
    <r>
      <rPr>
        <sz val="10"/>
        <color indexed="8"/>
        <rFont val="Arial"/>
        <family val="2"/>
      </rPr>
      <t xml:space="preserve">Henderson &amp; Hodgson, 2000 </t>
    </r>
  </si>
  <si>
    <r>
      <t xml:space="preserve">One collection from Nationally Vulnerable host </t>
    </r>
    <r>
      <rPr>
        <i/>
        <sz val="10"/>
        <rFont val="Arial"/>
        <family val="2"/>
      </rPr>
      <t>Pittosporum turneri</t>
    </r>
    <r>
      <rPr>
        <sz val="10"/>
        <rFont val="Arial"/>
        <family val="2"/>
      </rPr>
      <t>, Hauhungaroa Range, 1982. Looked for unsuccessfully by DOC since.</t>
    </r>
  </si>
  <si>
    <r>
      <t>One collection from</t>
    </r>
    <r>
      <rPr>
        <i/>
        <sz val="10"/>
        <rFont val="Arial"/>
        <family val="2"/>
      </rPr>
      <t xml:space="preserve"> Pittosporum turneri</t>
    </r>
  </si>
  <si>
    <r>
      <t xml:space="preserve">Umbonichiton pellaspis </t>
    </r>
    <r>
      <rPr>
        <sz val="10"/>
        <color indexed="8"/>
        <rFont val="Arial"/>
        <family val="2"/>
      </rPr>
      <t>Henderson &amp; Hodgson, 2000</t>
    </r>
  </si>
  <si>
    <r>
      <t xml:space="preserve">Aphis </t>
    </r>
    <r>
      <rPr>
        <sz val="10"/>
        <rFont val="Arial"/>
        <family val="2"/>
      </rPr>
      <t>sp. 2</t>
    </r>
  </si>
  <si>
    <r>
      <t xml:space="preserve">Type specimen on slide. Found large populations of a similar undescribed Aphis on </t>
    </r>
    <r>
      <rPr>
        <i/>
        <sz val="10"/>
        <rFont val="Arial"/>
        <family val="2"/>
      </rPr>
      <t>Hebe glaucophyla</t>
    </r>
    <r>
      <rPr>
        <sz val="10"/>
        <rFont val="Arial"/>
        <family val="2"/>
      </rPr>
      <t>, Cobb Valley (2008). Not seen again near Greymouth (1972).</t>
    </r>
  </si>
  <si>
    <r>
      <t xml:space="preserve">Rhypodes brachypterus </t>
    </r>
    <r>
      <rPr>
        <sz val="10"/>
        <rFont val="Arial"/>
        <family val="2"/>
      </rPr>
      <t>Eyles, 1990</t>
    </r>
  </si>
  <si>
    <r>
      <t xml:space="preserve">Euschizaphis </t>
    </r>
    <r>
      <rPr>
        <sz val="10"/>
        <rFont val="Arial"/>
        <family val="2"/>
      </rPr>
      <t>sp. 2</t>
    </r>
  </si>
  <si>
    <r>
      <t xml:space="preserve">On </t>
    </r>
    <r>
      <rPr>
        <i/>
        <sz val="10"/>
        <rFont val="Arial"/>
        <family val="2"/>
      </rPr>
      <t xml:space="preserve">Dracophyllum </t>
    </r>
    <r>
      <rPr>
        <sz val="10"/>
        <rFont val="Arial"/>
        <family val="2"/>
      </rPr>
      <t>Lake Sylvester (1979), Arthurs Pass (1997) and several places north of Proters Pass, and in North Island. Quite common, several populations but may be different species; quite common north of Porter's Pass.</t>
    </r>
  </si>
  <si>
    <r>
      <t xml:space="preserve">Carystoterpa aurata </t>
    </r>
    <r>
      <rPr>
        <sz val="10"/>
        <rFont val="Arial"/>
        <family val="2"/>
      </rPr>
      <t>Hamilton &amp; Morales , 1992</t>
    </r>
  </si>
  <si>
    <r>
      <t xml:space="preserve">Carystoterpa minima </t>
    </r>
    <r>
      <rPr>
        <sz val="10"/>
        <rFont val="Arial"/>
        <family val="2"/>
      </rPr>
      <t>Hamilton &amp; Morales , 1992</t>
    </r>
  </si>
  <si>
    <r>
      <t xml:space="preserve">Aneurus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Aneurodellus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 xml:space="preserve">brevipennis </t>
    </r>
    <r>
      <rPr>
        <sz val="10"/>
        <rFont val="Arial"/>
        <family val="2"/>
      </rPr>
      <t>Heiss, 1998</t>
    </r>
  </si>
  <si>
    <r>
      <t xml:space="preserve">&lt;10 localities, Nevis Burn, Remarkeables, on </t>
    </r>
    <r>
      <rPr>
        <i/>
        <sz val="10"/>
        <rFont val="Arial"/>
        <family val="2"/>
      </rPr>
      <t>Chionochloa.</t>
    </r>
    <r>
      <rPr>
        <sz val="10"/>
        <rFont val="Arial"/>
        <family val="2"/>
      </rPr>
      <t xml:space="preserve"> Type series, 8 specimens only. Shortened wings.</t>
    </r>
  </si>
  <si>
    <r>
      <t xml:space="preserve">Nothochromus maoricus </t>
    </r>
    <r>
      <rPr>
        <sz val="10"/>
        <rFont val="Arial"/>
        <family val="2"/>
      </rPr>
      <t>Slater, Woodward &amp; Sweet, 1962</t>
    </r>
  </si>
  <si>
    <r>
      <t>Chinamiris zygotus</t>
    </r>
    <r>
      <rPr>
        <sz val="10"/>
        <rFont val="Arial"/>
        <family val="2"/>
      </rPr>
      <t xml:space="preserve"> Eyles &amp; Carvalho, 1991 </t>
    </r>
  </si>
  <si>
    <r>
      <t xml:space="preserve">Anomalopsylla </t>
    </r>
    <r>
      <rPr>
        <sz val="10"/>
        <rFont val="Arial"/>
        <family val="2"/>
      </rPr>
      <t>n. sp. 2</t>
    </r>
  </si>
  <si>
    <r>
      <t xml:space="preserve">Port Underwood only. Fewer than 15 specimens. Single host plant </t>
    </r>
    <r>
      <rPr>
        <i/>
        <sz val="10"/>
        <rFont val="Arial"/>
        <family val="2"/>
      </rPr>
      <t>Olearia solandri</t>
    </r>
    <r>
      <rPr>
        <sz val="10"/>
        <rFont val="Arial"/>
        <family val="2"/>
      </rPr>
      <t>, being outcompeted by gorse.</t>
    </r>
  </si>
  <si>
    <r>
      <t xml:space="preserve">Anzygina barrattae </t>
    </r>
    <r>
      <rPr>
        <sz val="10"/>
        <rFont val="Arial"/>
        <family val="2"/>
      </rPr>
      <t>Fletcher &amp; Larivière, 2009</t>
    </r>
  </si>
  <si>
    <r>
      <t>Aphis nelsonensis</t>
    </r>
    <r>
      <rPr>
        <sz val="10"/>
        <rFont val="Arial"/>
        <family val="2"/>
      </rPr>
      <t xml:space="preserve"> Cottier</t>
    </r>
  </si>
  <si>
    <r>
      <t>Aphis nelsonensis</t>
    </r>
    <r>
      <rPr>
        <sz val="10"/>
        <rFont val="Arial"/>
        <family val="2"/>
      </rPr>
      <t xml:space="preserve"> Cottier 1953</t>
    </r>
  </si>
  <si>
    <r>
      <t xml:space="preserve">2 sites (Whangamoa Saddle and Cass); not seen since 1965; may be competition from introduced aphid. </t>
    </r>
    <r>
      <rPr>
        <i/>
        <sz val="10"/>
        <rFont val="Arial"/>
        <family val="2"/>
      </rPr>
      <t xml:space="preserve">Epilobium </t>
    </r>
    <r>
      <rPr>
        <sz val="10"/>
        <rFont val="Arial"/>
        <family val="2"/>
      </rPr>
      <t>host</t>
    </r>
    <r>
      <rPr>
        <i/>
        <sz val="10"/>
        <rFont val="Arial"/>
        <family val="2"/>
      </rPr>
      <t>.</t>
    </r>
  </si>
  <si>
    <r>
      <t xml:space="preserve">Paradoxaphis plagianthi </t>
    </r>
    <r>
      <rPr>
        <sz val="10"/>
        <rFont val="Arial"/>
        <family val="2"/>
      </rPr>
      <t>Eastop, 2001</t>
    </r>
  </si>
  <si>
    <r>
      <t xml:space="preserve">Various sites in Christchurch on </t>
    </r>
    <r>
      <rPr>
        <i/>
        <sz val="10"/>
        <rFont val="Arial"/>
        <family val="2"/>
      </rPr>
      <t xml:space="preserve">Plagianthus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Parsonsia.</t>
    </r>
  </si>
  <si>
    <r>
      <t xml:space="preserve">Matatua montivaga </t>
    </r>
    <r>
      <rPr>
        <sz val="10"/>
        <rFont val="Arial"/>
        <family val="2"/>
      </rPr>
      <t>Knight, 1976</t>
    </r>
  </si>
  <si>
    <r>
      <t xml:space="preserve">Novothymbris extremitatis </t>
    </r>
    <r>
      <rPr>
        <sz val="10"/>
        <rFont val="Arial"/>
        <family val="2"/>
      </rPr>
      <t>Knight, 1974</t>
    </r>
  </si>
  <si>
    <r>
      <t xml:space="preserve">Maoricicada alticola </t>
    </r>
    <r>
      <rPr>
        <sz val="10"/>
        <rFont val="Arial"/>
        <family val="2"/>
      </rPr>
      <t>Dugdale &amp; Fleming, 1978</t>
    </r>
  </si>
  <si>
    <r>
      <t xml:space="preserve">Maoricicada mangu celer </t>
    </r>
    <r>
      <rPr>
        <sz val="10"/>
        <rFont val="Arial"/>
        <family val="2"/>
      </rPr>
      <t>Dugdale &amp; Fleming, 1978</t>
    </r>
  </si>
  <si>
    <r>
      <t xml:space="preserve">Maoricicada mangu gourlayi </t>
    </r>
    <r>
      <rPr>
        <sz val="10"/>
        <rFont val="Arial"/>
        <family val="2"/>
      </rPr>
      <t>Dugdale &amp; Fleming, 1978</t>
    </r>
  </si>
  <si>
    <r>
      <t xml:space="preserve">Maoricicada otagoensis maceweni </t>
    </r>
    <r>
      <rPr>
        <sz val="10"/>
        <rFont val="Arial"/>
        <family val="2"/>
      </rPr>
      <t>Dugdale &amp; Fleming, 1978</t>
    </r>
  </si>
  <si>
    <r>
      <t>Maoricicada myersi</t>
    </r>
    <r>
      <rPr>
        <sz val="10"/>
        <rFont val="Arial"/>
        <family val="2"/>
      </rPr>
      <t xml:space="preserve"> (Fleming, 1971)</t>
    </r>
  </si>
  <si>
    <r>
      <t>Confuga persephone</t>
    </r>
    <r>
      <rPr>
        <sz val="10"/>
        <rFont val="Arial"/>
        <family val="2"/>
      </rPr>
      <t xml:space="preserve"> Fennah, 1975</t>
    </r>
  </si>
  <si>
    <r>
      <t xml:space="preserve">Huttia northlandica </t>
    </r>
    <r>
      <rPr>
        <sz val="10"/>
        <rFont val="Arial"/>
        <family val="2"/>
      </rPr>
      <t xml:space="preserve"> Larivière, 1999</t>
    </r>
  </si>
  <si>
    <r>
      <t xml:space="preserve">Rhypodes rupestris </t>
    </r>
    <r>
      <rPr>
        <sz val="10"/>
        <rFont val="Arial"/>
        <family val="2"/>
      </rPr>
      <t>Eyles, 1990</t>
    </r>
  </si>
  <si>
    <r>
      <t xml:space="preserve">Arahura dentata </t>
    </r>
    <r>
      <rPr>
        <sz val="10"/>
        <rFont val="Arial"/>
        <family val="2"/>
      </rPr>
      <t>Knight, 1975</t>
    </r>
  </si>
  <si>
    <r>
      <t xml:space="preserve">Arahura gourlayi </t>
    </r>
    <r>
      <rPr>
        <sz val="10"/>
        <rFont val="Arial"/>
        <family val="2"/>
      </rPr>
      <t>Knight, 1975</t>
    </r>
  </si>
  <si>
    <r>
      <t xml:space="preserve">Matatua maorica </t>
    </r>
    <r>
      <rPr>
        <sz val="10"/>
        <rFont val="Arial"/>
        <family val="2"/>
      </rPr>
      <t xml:space="preserve">(Myers, 1923) n. comb. </t>
    </r>
  </si>
  <si>
    <r>
      <t xml:space="preserve">Chinamiris whakapapae </t>
    </r>
    <r>
      <rPr>
        <sz val="10"/>
        <rFont val="Arial"/>
        <family val="2"/>
      </rPr>
      <t>Eyles &amp; Carvalho, 1991</t>
    </r>
  </si>
  <si>
    <r>
      <t xml:space="preserve">Pemmation insulare </t>
    </r>
    <r>
      <rPr>
        <sz val="10"/>
        <rFont val="Arial"/>
        <family val="2"/>
      </rPr>
      <t>(Knight, 1973)</t>
    </r>
  </si>
  <si>
    <r>
      <t>Aphis coprosmae</t>
    </r>
    <r>
      <rPr>
        <sz val="10"/>
        <rFont val="Arial"/>
        <family val="2"/>
      </rPr>
      <t xml:space="preserve"> Laing ex Tilyard</t>
    </r>
  </si>
  <si>
    <r>
      <t xml:space="preserve">3 collections - 2 in Aniseed Valley (1922/23, 1993-1997), Nelson, and 1 in Lake Rotoroa, Nelson Lakes (1997-1999); parasitoid impact. Host </t>
    </r>
    <r>
      <rPr>
        <i/>
        <sz val="10"/>
        <rFont val="Arial"/>
        <family val="2"/>
      </rPr>
      <t xml:space="preserve">Coporosma rigida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 xml:space="preserve">C. crassifolia. </t>
    </r>
    <r>
      <rPr>
        <sz val="10"/>
        <rFont val="Arial"/>
        <family val="2"/>
      </rPr>
      <t>Recent search of historic and other likely sites failed to find specimens. DOC Science I</t>
    </r>
  </si>
  <si>
    <r>
      <t xml:space="preserve">Stizocephalus brevirostris </t>
    </r>
    <r>
      <rPr>
        <sz val="10"/>
        <rFont val="Arial"/>
        <family val="2"/>
      </rPr>
      <t>Eyles, 1970</t>
    </r>
  </si>
  <si>
    <r>
      <t xml:space="preserve">Euschizaphis </t>
    </r>
    <r>
      <rPr>
        <sz val="10"/>
        <color indexed="8"/>
        <rFont val="Arial"/>
        <family val="2"/>
      </rPr>
      <t>sp.</t>
    </r>
  </si>
  <si>
    <r>
      <t xml:space="preserve">Euschizaphis </t>
    </r>
    <r>
      <rPr>
        <sz val="10"/>
        <color indexed="8"/>
        <rFont val="Arial"/>
        <family val="2"/>
      </rPr>
      <t>sp. 1 (</t>
    </r>
    <r>
      <rPr>
        <i/>
        <sz val="10"/>
        <color indexed="8"/>
        <rFont val="Arial"/>
        <family val="2"/>
      </rPr>
      <t>Acyphilla</t>
    </r>
    <r>
      <rPr>
        <sz val="10"/>
        <color indexed="8"/>
        <rFont val="Arial"/>
        <family val="2"/>
      </rPr>
      <t>)</t>
    </r>
  </si>
  <si>
    <r>
      <t xml:space="preserve">Porters Pass (2001) and Brookdale (2002); formerly Cadrona Valley (1983). Host </t>
    </r>
    <r>
      <rPr>
        <i/>
        <sz val="10"/>
        <rFont val="Arial"/>
        <family val="2"/>
      </rPr>
      <t>Aciphylla.</t>
    </r>
  </si>
  <si>
    <r>
      <t xml:space="preserve">Gyropsylla zealandica </t>
    </r>
    <r>
      <rPr>
        <sz val="10"/>
        <rFont val="Arial"/>
        <family val="2"/>
      </rPr>
      <t>(Ferris &amp; Klyver, 1932)</t>
    </r>
  </si>
  <si>
    <r>
      <t>Millerocoris ductus</t>
    </r>
    <r>
      <rPr>
        <sz val="10"/>
        <rFont val="Arial"/>
        <family val="2"/>
      </rPr>
      <t xml:space="preserve"> Eyles, 1967</t>
    </r>
  </si>
  <si>
    <r>
      <t xml:space="preserve">Limotettix harrisi </t>
    </r>
    <r>
      <rPr>
        <sz val="10"/>
        <rFont val="Arial"/>
        <family val="2"/>
      </rPr>
      <t>Knight, 1975</t>
    </r>
  </si>
  <si>
    <r>
      <t xml:space="preserve">Maoricoris benefactor </t>
    </r>
    <r>
      <rPr>
        <sz val="10"/>
        <rFont val="Arial"/>
        <family val="2"/>
      </rPr>
      <t>China, 1933</t>
    </r>
  </si>
  <si>
    <r>
      <t xml:space="preserve">Novothymbris eylesi </t>
    </r>
    <r>
      <rPr>
        <sz val="10"/>
        <rFont val="Arial"/>
        <family val="2"/>
      </rPr>
      <t>Knight, 1974</t>
    </r>
  </si>
  <si>
    <r>
      <t xml:space="preserve">Novothymbris maorica </t>
    </r>
    <r>
      <rPr>
        <sz val="10"/>
        <rFont val="Arial"/>
        <family val="2"/>
      </rPr>
      <t>(Myers, 1923)</t>
    </r>
  </si>
  <si>
    <r>
      <t xml:space="preserve">Novothymbris peregrina </t>
    </r>
    <r>
      <rPr>
        <sz val="10"/>
        <rFont val="Arial"/>
        <family val="2"/>
      </rPr>
      <t>Knight, 1974</t>
    </r>
  </si>
  <si>
    <r>
      <t xml:space="preserve">Aphis healyi </t>
    </r>
    <r>
      <rPr>
        <sz val="10"/>
        <rFont val="Arial"/>
        <family val="2"/>
      </rPr>
      <t>Cottier, 1953</t>
    </r>
  </si>
  <si>
    <r>
      <t xml:space="preserve">Recent sites include Hokonui Hills (0.25 ha), one plant in the Crown Range (Central Otago), Hihitahi (central North Island) and heavily parasitised population in the Blue Grey River (Westland). Host </t>
    </r>
    <r>
      <rPr>
        <i/>
        <sz val="10"/>
        <rFont val="Arial"/>
        <family val="2"/>
      </rPr>
      <t xml:space="preserve">Carmichaelia australis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C. odorata.</t>
    </r>
  </si>
  <si>
    <r>
      <t xml:space="preserve">Novothymbris pollux </t>
    </r>
    <r>
      <rPr>
        <sz val="10"/>
        <rFont val="Arial"/>
        <family val="2"/>
      </rPr>
      <t>Knight, 1974</t>
    </r>
  </si>
  <si>
    <r>
      <t xml:space="preserve">Aneurus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Aneurodellus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 xml:space="preserve">maoricus </t>
    </r>
    <r>
      <rPr>
        <sz val="10"/>
        <rFont val="Arial"/>
        <family val="2"/>
      </rPr>
      <t>Heiss, 1998</t>
    </r>
  </si>
  <si>
    <r>
      <t>Aneurus (</t>
    </r>
    <r>
      <rPr>
        <sz val="10"/>
        <rFont val="Arial"/>
        <family val="2"/>
      </rPr>
      <t>Aneurodellus</t>
    </r>
    <r>
      <rPr>
        <i/>
        <sz val="10"/>
        <rFont val="Arial"/>
        <family val="2"/>
      </rPr>
      <t xml:space="preserve">) prominens </t>
    </r>
    <r>
      <rPr>
        <sz val="10"/>
        <rFont val="Arial"/>
        <family val="2"/>
      </rPr>
      <t>Pendergrast, 1965</t>
    </r>
  </si>
  <si>
    <r>
      <t xml:space="preserve">Novothymbris punctata </t>
    </r>
    <r>
      <rPr>
        <sz val="10"/>
        <rFont val="Arial"/>
        <family val="2"/>
      </rPr>
      <t>Knight, 1974</t>
    </r>
  </si>
  <si>
    <r>
      <t xml:space="preserve">Kikihia paxillulae </t>
    </r>
    <r>
      <rPr>
        <sz val="10"/>
        <rFont val="Arial"/>
        <family val="2"/>
      </rPr>
      <t>Fleming, 1984</t>
    </r>
  </si>
  <si>
    <r>
      <t xml:space="preserve">Rhypodes longirostris </t>
    </r>
    <r>
      <rPr>
        <sz val="10"/>
        <rFont val="Arial"/>
        <family val="2"/>
      </rPr>
      <t>Eyles, 1990</t>
    </r>
  </si>
  <si>
    <r>
      <t xml:space="preserve">Lepiorsillus tekapoensis </t>
    </r>
    <r>
      <rPr>
        <sz val="10"/>
        <rFont val="Arial"/>
        <family val="2"/>
      </rPr>
      <t>Malipatil, 1979</t>
    </r>
  </si>
  <si>
    <r>
      <t xml:space="preserve">Rhypodes argenteus </t>
    </r>
    <r>
      <rPr>
        <sz val="10"/>
        <rFont val="Arial"/>
        <family val="2"/>
      </rPr>
      <t>Eyles, 1990</t>
    </r>
  </si>
  <si>
    <r>
      <t xml:space="preserve">Rhypodes atricornis </t>
    </r>
    <r>
      <rPr>
        <sz val="10"/>
        <rFont val="Arial"/>
        <family val="2"/>
      </rPr>
      <t>Eyles, 1990</t>
    </r>
  </si>
  <si>
    <r>
      <t>Rhypodes crinitus</t>
    </r>
    <r>
      <rPr>
        <sz val="10"/>
        <rFont val="Arial"/>
        <family val="2"/>
      </rPr>
      <t xml:space="preserve"> Eyles, 1990</t>
    </r>
  </si>
  <si>
    <r>
      <t xml:space="preserve">Rhypodes eminens </t>
    </r>
    <r>
      <rPr>
        <sz val="10"/>
        <rFont val="Arial"/>
        <family val="2"/>
      </rPr>
      <t>Eyles, 1990</t>
    </r>
  </si>
  <si>
    <r>
      <t xml:space="preserve">Rhypodes townsendi </t>
    </r>
    <r>
      <rPr>
        <sz val="10"/>
        <rFont val="Arial"/>
        <family val="2"/>
      </rPr>
      <t>Eyles, 1990</t>
    </r>
  </si>
  <si>
    <r>
      <t xml:space="preserve">Rhypodes triangulus </t>
    </r>
    <r>
      <rPr>
        <sz val="10"/>
        <rFont val="Arial"/>
        <family val="2"/>
      </rPr>
      <t>Eyles, 1990</t>
    </r>
  </si>
  <si>
    <r>
      <t>Rhypodes brevipilis</t>
    </r>
    <r>
      <rPr>
        <sz val="10"/>
        <rFont val="Arial"/>
        <family val="2"/>
      </rPr>
      <t xml:space="preserve"> Eyles, 1990</t>
    </r>
  </si>
  <si>
    <r>
      <t xml:space="preserve">Bipuncticoris convexus </t>
    </r>
    <r>
      <rPr>
        <sz val="10"/>
        <rFont val="Arial"/>
        <family val="2"/>
      </rPr>
      <t>Eyles &amp; Carvalho, 1995</t>
    </r>
  </si>
  <si>
    <r>
      <t>Malpha cockrofti</t>
    </r>
    <r>
      <rPr>
        <sz val="10"/>
        <rFont val="Arial"/>
        <family val="2"/>
      </rPr>
      <t xml:space="preserve"> Myers, 1924</t>
    </r>
  </si>
  <si>
    <r>
      <t>Malpha</t>
    </r>
    <r>
      <rPr>
        <sz val="10"/>
        <rFont val="Arial"/>
        <family val="2"/>
      </rPr>
      <t xml:space="preserve"> (3 species) in Molloy &amp; Davis</t>
    </r>
  </si>
  <si>
    <r>
      <t>Malpha muiri</t>
    </r>
    <r>
      <rPr>
        <sz val="10"/>
        <rFont val="Arial"/>
        <family val="2"/>
      </rPr>
      <t xml:space="preserve"> Myers, 1924</t>
    </r>
  </si>
  <si>
    <r>
      <t>Semo harrisi</t>
    </r>
    <r>
      <rPr>
        <sz val="10"/>
        <rFont val="Arial"/>
        <family val="2"/>
      </rPr>
      <t xml:space="preserve"> (Myers, 1924)</t>
    </r>
  </si>
  <si>
    <r>
      <t>Huttia nigrifrons</t>
    </r>
    <r>
      <rPr>
        <sz val="10"/>
        <rFont val="Arial"/>
        <family val="2"/>
      </rPr>
      <t xml:space="preserve"> Myers, 1924</t>
    </r>
  </si>
  <si>
    <r>
      <t>Huttia</t>
    </r>
    <r>
      <rPr>
        <sz val="10"/>
        <rFont val="Arial"/>
        <family val="2"/>
      </rPr>
      <t xml:space="preserve"> (2 species) in Molloy &amp; Davis</t>
    </r>
  </si>
  <si>
    <r>
      <t xml:space="preserve">Umbonichiton adelus </t>
    </r>
    <r>
      <rPr>
        <sz val="10"/>
        <color indexed="8"/>
        <rFont val="Arial"/>
        <family val="2"/>
      </rPr>
      <t>Henderson &amp; Hodgson, 2000</t>
    </r>
  </si>
  <si>
    <r>
      <t xml:space="preserve">Bipuncticoris gurri </t>
    </r>
    <r>
      <rPr>
        <sz val="10"/>
        <rFont val="Arial"/>
        <family val="2"/>
      </rPr>
      <t>Eyles &amp; Carvalho, 1995</t>
    </r>
  </si>
  <si>
    <r>
      <t>Tridiplous virens</t>
    </r>
    <r>
      <rPr>
        <sz val="10"/>
        <rFont val="Arial"/>
        <family val="2"/>
      </rPr>
      <t xml:space="preserve"> Eyles, 2005</t>
    </r>
  </si>
  <si>
    <r>
      <t>Bipuncticoris cassinianus</t>
    </r>
    <r>
      <rPr>
        <sz val="10"/>
        <rFont val="Arial"/>
        <family val="2"/>
      </rPr>
      <t xml:space="preserve"> Eyles &amp; Carvalho, 1995</t>
    </r>
  </si>
  <si>
    <r>
      <t>Bipuncticoris longicerus</t>
    </r>
    <r>
      <rPr>
        <sz val="10"/>
        <rFont val="Arial"/>
        <family val="2"/>
      </rPr>
      <t xml:space="preserve"> Eyles &amp; Carvalho, 1995</t>
    </r>
  </si>
  <si>
    <r>
      <t xml:space="preserve">Chinamiris rufescens </t>
    </r>
    <r>
      <rPr>
        <sz val="10"/>
        <rFont val="Arial"/>
        <family val="2"/>
      </rPr>
      <t>Eyles &amp; Carvalho, 1991</t>
    </r>
  </si>
  <si>
    <r>
      <t xml:space="preserve">Bipuncticoris robustus </t>
    </r>
    <r>
      <rPr>
        <sz val="10"/>
        <rFont val="Arial"/>
        <family val="2"/>
      </rPr>
      <t>Eyles &amp; Carvalho, 1995</t>
    </r>
  </si>
  <si>
    <r>
      <t xml:space="preserve">Bipuncticoris vescus </t>
    </r>
    <r>
      <rPr>
        <sz val="10"/>
        <rFont val="Arial"/>
        <family val="2"/>
      </rPr>
      <t>Eyles &amp; Carvalho, 1995</t>
    </r>
  </si>
  <si>
    <r>
      <t xml:space="preserve">Bipuncticoris xestus </t>
    </r>
    <r>
      <rPr>
        <sz val="10"/>
        <rFont val="Arial"/>
        <family val="2"/>
      </rPr>
      <t>Eyles &amp; Carvalho, 1995</t>
    </r>
  </si>
  <si>
    <r>
      <t xml:space="preserve">Peritropis aotearoae </t>
    </r>
    <r>
      <rPr>
        <sz val="10"/>
        <rFont val="Arial"/>
        <family val="2"/>
      </rPr>
      <t>Gorczyca &amp; Eyles, 1997</t>
    </r>
  </si>
  <si>
    <r>
      <t xml:space="preserve">Chinamiris niculatus </t>
    </r>
    <r>
      <rPr>
        <sz val="10"/>
        <color indexed="8"/>
        <rFont val="Arial"/>
        <family val="2"/>
      </rPr>
      <t>Eyles &amp; Carvalho, 1991</t>
    </r>
  </si>
  <si>
    <r>
      <t xml:space="preserve">Monopharsus annulatus </t>
    </r>
    <r>
      <rPr>
        <sz val="10"/>
        <rFont val="Arial"/>
        <family val="2"/>
      </rPr>
      <t>Eyles &amp; Carvalho, 1995</t>
    </r>
  </si>
  <si>
    <r>
      <t xml:space="preserve">Bipuncticoris minor </t>
    </r>
    <r>
      <rPr>
        <sz val="10"/>
        <rFont val="Arial"/>
        <family val="2"/>
      </rPr>
      <t>Eyles &amp; Carvalho, 1995</t>
    </r>
  </si>
  <si>
    <r>
      <t xml:space="preserve">Cyrtodiridius aurantiacus </t>
    </r>
    <r>
      <rPr>
        <sz val="10"/>
        <rFont val="Arial"/>
        <family val="2"/>
      </rPr>
      <t>Eyles &amp; Schuh, 2003</t>
    </r>
  </si>
  <si>
    <r>
      <t xml:space="preserve">Mecenopa albiapex </t>
    </r>
    <r>
      <rPr>
        <sz val="10"/>
        <rFont val="Arial"/>
        <family val="2"/>
      </rPr>
      <t>Eyles &amp; Schuh, 2003</t>
    </r>
  </si>
  <si>
    <r>
      <t xml:space="preserve">Monospatha distincta </t>
    </r>
    <r>
      <rPr>
        <sz val="10"/>
        <rFont val="Arial"/>
        <family val="2"/>
      </rPr>
      <t>Eyles &amp; Schuh, 2003</t>
    </r>
  </si>
  <si>
    <r>
      <t xml:space="preserve">Romna oculata </t>
    </r>
    <r>
      <rPr>
        <sz val="10"/>
        <rFont val="Arial"/>
        <family val="2"/>
      </rPr>
      <t>Eyles &amp; Carvalho, 1988</t>
    </r>
  </si>
  <si>
    <r>
      <t xml:space="preserve">Romna ornata </t>
    </r>
    <r>
      <rPr>
        <sz val="10"/>
        <rFont val="Arial"/>
        <family val="2"/>
      </rPr>
      <t>Eyles &amp; Carvalho, 1988</t>
    </r>
  </si>
  <si>
    <r>
      <t xml:space="preserve">Romna uniformis </t>
    </r>
    <r>
      <rPr>
        <sz val="10"/>
        <rFont val="Arial"/>
        <family val="2"/>
      </rPr>
      <t>Eyles &amp; Carvalho, 1988</t>
    </r>
  </si>
  <si>
    <r>
      <t xml:space="preserve">Xiphoides luteolus </t>
    </r>
    <r>
      <rPr>
        <sz val="10"/>
        <rFont val="Arial"/>
        <family val="2"/>
      </rPr>
      <t>Eyles &amp; Schuh, 2003</t>
    </r>
  </si>
  <si>
    <r>
      <t xml:space="preserve">Chinamiris brachycerus </t>
    </r>
    <r>
      <rPr>
        <sz val="10"/>
        <rFont val="Arial"/>
        <family val="2"/>
      </rPr>
      <t>Eyles &amp; Carvalho, 1991</t>
    </r>
  </si>
  <si>
    <r>
      <t xml:space="preserve">Chinamiris daviesi </t>
    </r>
    <r>
      <rPr>
        <sz val="10"/>
        <rFont val="Arial"/>
        <family val="2"/>
      </rPr>
      <t>Eyles &amp; Carvalho, 1991</t>
    </r>
  </si>
  <si>
    <r>
      <t xml:space="preserve">Chinamiris hamus </t>
    </r>
    <r>
      <rPr>
        <sz val="10"/>
        <rFont val="Arial"/>
        <family val="2"/>
      </rPr>
      <t>Eyles &amp; Carvalho, 1991</t>
    </r>
  </si>
  <si>
    <r>
      <t xml:space="preserve">Chinamiris juvans </t>
    </r>
    <r>
      <rPr>
        <sz val="10"/>
        <rFont val="Arial"/>
        <family val="2"/>
      </rPr>
      <t>Eyles &amp; Carvalho, 1991</t>
    </r>
  </si>
  <si>
    <r>
      <t xml:space="preserve">Chinamiris opacus </t>
    </r>
    <r>
      <rPr>
        <sz val="10"/>
        <rFont val="Arial"/>
        <family val="2"/>
      </rPr>
      <t>Eyles &amp; Carvalho, 1991</t>
    </r>
  </si>
  <si>
    <r>
      <t xml:space="preserve">Kiwimiris bipunctatus </t>
    </r>
    <r>
      <rPr>
        <sz val="10"/>
        <rFont val="Arial"/>
        <family val="2"/>
      </rPr>
      <t>Eyles &amp; Carvalho, 1995</t>
    </r>
  </si>
  <si>
    <r>
      <t>Romna pallescens</t>
    </r>
    <r>
      <rPr>
        <sz val="10"/>
        <rFont val="Arial"/>
        <family val="2"/>
      </rPr>
      <t xml:space="preserve"> Eyles, 2006</t>
    </r>
  </si>
  <si>
    <r>
      <t>Romna rubisura</t>
    </r>
    <r>
      <rPr>
        <sz val="10"/>
        <rFont val="Arial"/>
        <family val="2"/>
      </rPr>
      <t xml:space="preserve"> Eyles, 2006</t>
    </r>
  </si>
  <si>
    <r>
      <t xml:space="preserve">Romna albata </t>
    </r>
    <r>
      <rPr>
        <sz val="10"/>
        <rFont val="Arial"/>
        <family val="2"/>
      </rPr>
      <t>Eyles &amp; Carvalho, 1988</t>
    </r>
  </si>
  <si>
    <r>
      <t xml:space="preserve">Romna bicolor </t>
    </r>
    <r>
      <rPr>
        <sz val="10"/>
        <rFont val="Arial"/>
        <family val="2"/>
      </rPr>
      <t>Eyles &amp; Carvalho, 1988</t>
    </r>
  </si>
  <si>
    <r>
      <t xml:space="preserve">Romna cuneata </t>
    </r>
    <r>
      <rPr>
        <sz val="10"/>
        <rFont val="Arial"/>
        <family val="2"/>
      </rPr>
      <t>Eyles &amp; Carvalho, 1988</t>
    </r>
  </si>
  <si>
    <r>
      <t xml:space="preserve">Myerslopia magna amplificata </t>
    </r>
    <r>
      <rPr>
        <sz val="10"/>
        <rFont val="Arial"/>
        <family val="2"/>
      </rPr>
      <t>Knight, 1973</t>
    </r>
  </si>
  <si>
    <r>
      <t xml:space="preserve">Chinamiris citrinus </t>
    </r>
    <r>
      <rPr>
        <sz val="10"/>
        <rFont val="Arial"/>
        <family val="2"/>
      </rPr>
      <t>Eyles &amp; Carvalho, 1991</t>
    </r>
  </si>
  <si>
    <r>
      <t xml:space="preserve">Chinamiris minutus </t>
    </r>
    <r>
      <rPr>
        <sz val="10"/>
        <rFont val="Arial"/>
        <family val="2"/>
      </rPr>
      <t>Eyles &amp; Carvalho, 1991</t>
    </r>
  </si>
  <si>
    <r>
      <t xml:space="preserve">Chinamiris quadratus </t>
    </r>
    <r>
      <rPr>
        <sz val="10"/>
        <rFont val="Arial"/>
        <family val="2"/>
      </rPr>
      <t>Eyles &amp; Carvalho, 1991</t>
    </r>
  </si>
  <si>
    <r>
      <t xml:space="preserve">Myerslopia magna scabrata </t>
    </r>
    <r>
      <rPr>
        <sz val="10"/>
        <rFont val="Arial"/>
        <family val="2"/>
      </rPr>
      <t>Knight, 1973</t>
    </r>
  </si>
  <si>
    <r>
      <t xml:space="preserve">Myerslopia rakiuraensis </t>
    </r>
    <r>
      <rPr>
        <sz val="10"/>
        <rFont val="Arial"/>
        <family val="2"/>
      </rPr>
      <t>Szwedo, 2004</t>
    </r>
  </si>
  <si>
    <r>
      <t xml:space="preserve">Myerslopia tawhai </t>
    </r>
    <r>
      <rPr>
        <sz val="10"/>
        <rFont val="Arial"/>
        <family val="2"/>
      </rPr>
      <t>Szwedo, 2004</t>
    </r>
  </si>
  <si>
    <r>
      <t xml:space="preserve">Myerslopia tearohai </t>
    </r>
    <r>
      <rPr>
        <sz val="10"/>
        <rFont val="Arial"/>
        <family val="2"/>
      </rPr>
      <t>Szwedo, 2004</t>
    </r>
  </si>
  <si>
    <r>
      <t xml:space="preserve">Myerslopia whakatipuensis </t>
    </r>
    <r>
      <rPr>
        <sz val="10"/>
        <rFont val="Arial"/>
        <family val="2"/>
      </rPr>
      <t>Szwedo, 2004</t>
    </r>
  </si>
  <si>
    <r>
      <t xml:space="preserve">Pemmation montis </t>
    </r>
    <r>
      <rPr>
        <sz val="10"/>
        <rFont val="Arial"/>
        <family val="2"/>
      </rPr>
      <t>(Knight, 1973)</t>
    </r>
  </si>
  <si>
    <r>
      <t>Empicoris aculeatus</t>
    </r>
    <r>
      <rPr>
        <sz val="10"/>
        <rFont val="Arial"/>
        <family val="2"/>
      </rPr>
      <t xml:space="preserve"> (Bergroth, 1927)</t>
    </r>
  </si>
  <si>
    <r>
      <t xml:space="preserve">Oiophysa ablusa </t>
    </r>
    <r>
      <rPr>
        <sz val="10"/>
        <rFont val="Arial"/>
        <family val="2"/>
      </rPr>
      <t>Drake &amp; Salmon, 1950</t>
    </r>
  </si>
  <si>
    <r>
      <t>Empicoris angulipennis</t>
    </r>
    <r>
      <rPr>
        <sz val="10"/>
        <rFont val="Arial"/>
        <family val="2"/>
      </rPr>
      <t xml:space="preserve"> (Bergroth, 1927)</t>
    </r>
  </si>
  <si>
    <r>
      <t xml:space="preserve">May be same as </t>
    </r>
    <r>
      <rPr>
        <i/>
        <sz val="10"/>
        <rFont val="Arial"/>
        <family val="2"/>
      </rPr>
      <t>E. aculeatus</t>
    </r>
  </si>
  <si>
    <r>
      <t>Empicoris seorsus</t>
    </r>
    <r>
      <rPr>
        <sz val="10"/>
        <rFont val="Arial"/>
        <family val="2"/>
      </rPr>
      <t xml:space="preserve"> (Bergroth, 1927)</t>
    </r>
  </si>
  <si>
    <r>
      <t xml:space="preserve">Millerocoris conus </t>
    </r>
    <r>
      <rPr>
        <sz val="10"/>
        <rFont val="Arial"/>
        <family val="2"/>
      </rPr>
      <t>(Eyles, 1967)</t>
    </r>
  </si>
  <si>
    <r>
      <t xml:space="preserve">Metagerra kaikourica </t>
    </r>
    <r>
      <rPr>
        <sz val="10"/>
        <rFont val="Arial"/>
        <family val="2"/>
      </rPr>
      <t>Eyles, 1967</t>
    </r>
  </si>
  <si>
    <r>
      <t xml:space="preserve">Forsterocoris salmoni </t>
    </r>
    <r>
      <rPr>
        <sz val="10"/>
        <rFont val="Arial"/>
        <family val="2"/>
      </rPr>
      <t>(Woodward, 1953)</t>
    </r>
  </si>
  <si>
    <r>
      <t xml:space="preserve">Geratarma eylesi </t>
    </r>
    <r>
      <rPr>
        <sz val="10"/>
        <rFont val="Arial"/>
        <family val="2"/>
      </rPr>
      <t>Malipatil, 1977</t>
    </r>
  </si>
  <si>
    <r>
      <t xml:space="preserve">Geratarma manapourensis </t>
    </r>
    <r>
      <rPr>
        <sz val="10"/>
        <rFont val="Arial"/>
        <family val="2"/>
      </rPr>
      <t>Malipatil, 1977</t>
    </r>
  </si>
  <si>
    <r>
      <t xml:space="preserve">Tomocoris truncatus </t>
    </r>
    <r>
      <rPr>
        <sz val="10"/>
        <rFont val="Arial"/>
        <family val="2"/>
      </rPr>
      <t>Woodward, 1953</t>
    </r>
  </si>
  <si>
    <r>
      <t xml:space="preserve">Woodwardiana notialis </t>
    </r>
    <r>
      <rPr>
        <sz val="10"/>
        <rFont val="Arial"/>
        <family val="2"/>
      </rPr>
      <t>(Woodward, 1953)</t>
    </r>
  </si>
  <si>
    <r>
      <t xml:space="preserve">Lecanochiton actites </t>
    </r>
    <r>
      <rPr>
        <sz val="10"/>
        <color indexed="8"/>
        <rFont val="Arial"/>
        <family val="2"/>
      </rPr>
      <t>Henderson &amp; Hodgson, 2000</t>
    </r>
  </si>
  <si>
    <t>NZOR_ID</t>
  </si>
  <si>
    <t>Bioweb_ID</t>
  </si>
  <si>
    <t>Group</t>
  </si>
  <si>
    <t>Common_name</t>
  </si>
  <si>
    <t>Name_and_authority_current</t>
  </si>
  <si>
    <t>NZTCS_assessment_year_current</t>
  </si>
  <si>
    <t>Umbrella_category_current</t>
  </si>
  <si>
    <t>Conservation_Status_current</t>
  </si>
  <si>
    <t>Criteria_current</t>
  </si>
  <si>
    <t>Confidence_Status</t>
  </si>
  <si>
    <t>Confidence_Trend</t>
  </si>
  <si>
    <t>Status_change_current</t>
  </si>
  <si>
    <t>Reason_for_change_current</t>
  </si>
  <si>
    <t>Qualifier_CD</t>
  </si>
  <si>
    <t>Qualifier_De</t>
  </si>
  <si>
    <t>Qualifier_DP</t>
  </si>
  <si>
    <t>Qualifier_EF</t>
  </si>
  <si>
    <t>Qualifier_EW</t>
  </si>
  <si>
    <t>Qualifier_IE</t>
  </si>
  <si>
    <t>Qualifier_Inc</t>
  </si>
  <si>
    <t>Qualifier_OL</t>
  </si>
  <si>
    <t>Qualifier_PD</t>
  </si>
  <si>
    <t>Qualifier_RF</t>
  </si>
  <si>
    <t>Qualifier_RR</t>
  </si>
  <si>
    <t>Qualifier_SO</t>
  </si>
  <si>
    <t>Qualifier_Sp</t>
  </si>
  <si>
    <t>Qualifier_St</t>
  </si>
  <si>
    <t>Qualifier_TO</t>
  </si>
  <si>
    <t>Poss_Extinct</t>
  </si>
  <si>
    <t>Threat_assessment_notes_current</t>
  </si>
  <si>
    <t>NZTCS_Panel_members</t>
  </si>
  <si>
    <t>IUCN_Status</t>
  </si>
  <si>
    <t>Prioritisation_Stream</t>
  </si>
  <si>
    <t>Prioritisation_Stream_2</t>
  </si>
  <si>
    <t>Management_type</t>
  </si>
  <si>
    <t>Recommended_MU(s)</t>
  </si>
  <si>
    <t>Prioritisation_notes</t>
  </si>
  <si>
    <t>Name_at_previous_assessment</t>
  </si>
  <si>
    <t>Umbrella_category_previous</t>
  </si>
  <si>
    <t>Conservation_Status_previous</t>
  </si>
  <si>
    <t>Taxonomic_status_current</t>
  </si>
  <si>
    <t>NZTCS_assessment_year_previous</t>
  </si>
  <si>
    <t>Family</t>
  </si>
  <si>
    <t>Genus</t>
  </si>
  <si>
    <t>Species</t>
  </si>
  <si>
    <t>Infra_level</t>
  </si>
  <si>
    <t>Infra_name</t>
  </si>
  <si>
    <t>Authority</t>
  </si>
  <si>
    <t>Taxonomic_notes</t>
  </si>
  <si>
    <t>Endemic_Family</t>
  </si>
  <si>
    <t>Endemic_Genus</t>
  </si>
  <si>
    <t>Endemic_Species</t>
  </si>
  <si>
    <t>Endemic_Infra</t>
  </si>
  <si>
    <t>Hemiptera</t>
  </si>
  <si>
    <t>Nationally critical</t>
  </si>
  <si>
    <t>Nationally endangered</t>
  </si>
  <si>
    <t>Sparse</t>
  </si>
  <si>
    <t>Range restricted</t>
  </si>
  <si>
    <t>Data deficient</t>
  </si>
  <si>
    <t>Anomalopsylla n. sp. 2</t>
  </si>
  <si>
    <t>Aphis nelsonensis Cottier 1953</t>
  </si>
  <si>
    <t>Megoura stufkensi Eastop, 2011</t>
  </si>
  <si>
    <t>Paradoxaphis aristoteliae Sunde, 1987</t>
  </si>
  <si>
    <t>Pimeleocoris roseus Eyles &amp; Schuh, 2003</t>
  </si>
  <si>
    <t>Pimeleocoris viridis Eyles &amp; Schuh, 2003</t>
  </si>
  <si>
    <t>Psylla aff. carmichaeliae n. sp.</t>
  </si>
  <si>
    <t xml:space="preserve">Umbonichiton jubatus Henderson &amp; Hodgson, 2000 </t>
  </si>
  <si>
    <t>Umbonichiton pellaspis Henderson &amp; Hodgson, 2000</t>
  </si>
  <si>
    <t>Paradoxaphis plagianthi Eastop, 2001</t>
  </si>
  <si>
    <t>Aphis coprosmae Laing ex Tilyard</t>
  </si>
  <si>
    <t>Basileobius gilviceps Eyles &amp; Schuh, 2003</t>
  </si>
  <si>
    <t>Basilioterpa bullata Hamilton &amp; Morales , 1992</t>
  </si>
  <si>
    <t>Bipuncticoris chlorus Eyles &amp; Carvalho, 1995</t>
  </si>
  <si>
    <t>Bipuncticoris planus Eyles &amp; Carvalho, 1995</t>
  </si>
  <si>
    <t>Carystoterpa subtacta Walker, 1858 [new combination]</t>
  </si>
  <si>
    <t>Carystoterpa trimaculata Butler, 1874</t>
  </si>
  <si>
    <t>Carystoterpa tristis (Alfken, 1904)</t>
  </si>
  <si>
    <t>Cermada kermadecensis (Myers, 1924)</t>
  </si>
  <si>
    <t>Cermada triregia (Larivière, 1999)</t>
  </si>
  <si>
    <t>Cermatulus nasalis turbotti Woodward, 1953</t>
  </si>
  <si>
    <t>Chathamaka andrei Larivière, 1999</t>
  </si>
  <si>
    <t>Chinamiris whakapapae Eyles &amp; Carvalho, 1991</t>
  </si>
  <si>
    <t xml:space="preserve">Chinamiris zygotus Eyles &amp; Carvalho, 1991 </t>
  </si>
  <si>
    <t>Confuga persephone Fennah, 1975</t>
  </si>
  <si>
    <t>Diomocoris granosus Eyles, 2000</t>
  </si>
  <si>
    <t>Diomocoris raoulensis Eyles, 2000</t>
  </si>
  <si>
    <t>Diomocoris woodwardi Eyles, 2000</t>
  </si>
  <si>
    <t>Euschizaphis sp. 1 (Acyphilla)</t>
  </si>
  <si>
    <t>Gyropsylla zealandica (Ferris &amp; Klyver, 1932)</t>
  </si>
  <si>
    <t>Huttia northlandica  Larivière, 1999</t>
  </si>
  <si>
    <t>Hypsithocus hudsonae Bergroth, 1927</t>
  </si>
  <si>
    <t>Kikihia cutora exulis (Hudson, 1950)</t>
  </si>
  <si>
    <t>Kikihia longula (Hudson, 1950)</t>
  </si>
  <si>
    <t>Kiwimiris coloratus Eyles &amp; Carvalho, 1995</t>
  </si>
  <si>
    <t>Kiwimiris concavus Eyles &amp; Carvalho, 1995</t>
  </si>
  <si>
    <t>Maoricicada alticola Dugdale &amp; Fleming, 1978</t>
  </si>
  <si>
    <t>Maoricicada mangu celer Dugdale &amp; Fleming, 1978</t>
  </si>
  <si>
    <t>Maoricicada mangu gourlayi Dugdale &amp; Fleming, 1978</t>
  </si>
  <si>
    <t>Maoricicada myersi (Fleming, 1971)</t>
  </si>
  <si>
    <t>Maoricicada otagoensis maceweni Dugdale &amp; Fleming, 1978</t>
  </si>
  <si>
    <t>Matatua montivaga Knight, 1976</t>
  </si>
  <si>
    <t>Millerocoris ductus Eyles, 1967</t>
  </si>
  <si>
    <t>Myerslopia triregia Knight, 1973</t>
  </si>
  <si>
    <t>Neophyllaphis sp. (Podocarpus nivalis)</t>
  </si>
  <si>
    <t>Novothymbris extremitatis Knight, 1974</t>
  </si>
  <si>
    <t>Novothymbris solitaria  Knight, 1974</t>
  </si>
  <si>
    <t>Nysius liliputanus Eyles &amp; Ashlock, 1969</t>
  </si>
  <si>
    <t>Oiophysa ablusa Drake &amp; Salmon, 1950</t>
  </si>
  <si>
    <t>Paratruncala insularis (Woodward, 1953)</t>
  </si>
  <si>
    <t>Pemmation insulare (Knight, 1973)</t>
  </si>
  <si>
    <t>Poecilomiris longirostris Eyles, 2006</t>
  </si>
  <si>
    <t>Rhopalimorpha (Lentimorpha) alpina Woodward, 1953</t>
  </si>
  <si>
    <t>Rhypodes brachypterus Eyles, 1990</t>
  </si>
  <si>
    <t>Rhypodes rupestris Eyles, 1990</t>
  </si>
  <si>
    <t>Ugyops (Paracona) raouli (Muir, 1923)</t>
  </si>
  <si>
    <t>Xiphoides regis Eyles &amp; Schuh, 2003</t>
  </si>
  <si>
    <t>Zanchius totus Eyles, 2005</t>
  </si>
  <si>
    <t>Aneurus (Aneurodellus) brevipennis Heiss, 1998</t>
  </si>
  <si>
    <t>Anzygina barrattae Fletcher &amp; Larivière, 2009</t>
  </si>
  <si>
    <t>Aphis sp. 1</t>
  </si>
  <si>
    <t>Aphis sp. 2</t>
  </si>
  <si>
    <t>Arahura dentata Knight, 1975</t>
  </si>
  <si>
    <t>Arahura gourlayi Knight, 1975</t>
  </si>
  <si>
    <t>Bipuncticoris cassinianus Eyles &amp; Carvalho, 1995</t>
  </si>
  <si>
    <t>Bipuncticoris convexus Eyles &amp; Carvalho, 1995</t>
  </si>
  <si>
    <t>Bipuncticoris gurri Eyles &amp; Carvalho, 1995</t>
  </si>
  <si>
    <t>Bipuncticoris longicerus Eyles &amp; Carvalho, 1995</t>
  </si>
  <si>
    <t>Bipuncticoris robustus Eyles &amp; Carvalho, 1995</t>
  </si>
  <si>
    <t>Bipuncticoris vescus Eyles &amp; Carvalho, 1995</t>
  </si>
  <si>
    <t>Bipuncticoris xestus Eyles &amp; Carvalho, 1995</t>
  </si>
  <si>
    <t>Carystoterpa aurata Hamilton &amp; Morales , 1992</t>
  </si>
  <si>
    <t>Carystoterpa minima Hamilton &amp; Morales , 1992</t>
  </si>
  <si>
    <t>Casimira sp. 1</t>
  </si>
  <si>
    <t>Chinamiris brachycerus Eyles &amp; Carvalho, 1991</t>
  </si>
  <si>
    <t>Chinamiris daviesi Eyles &amp; Carvalho, 1991</t>
  </si>
  <si>
    <t>Chinamiris hamus Eyles &amp; Carvalho, 1991</t>
  </si>
  <si>
    <t>Chinamiris juvans Eyles &amp; Carvalho, 1991</t>
  </si>
  <si>
    <t>Chinamiris niculatus Eyles &amp; Carvalho, 1991</t>
  </si>
  <si>
    <t>Chinamiris opacus Eyles &amp; Carvalho, 1991</t>
  </si>
  <si>
    <t>Chinamiris rufescens Eyles &amp; Carvalho, 1991</t>
  </si>
  <si>
    <t>Empicoris aculeatus (Bergroth, 1927)</t>
  </si>
  <si>
    <t>Empicoris angulipennis (Bergroth, 1927)</t>
  </si>
  <si>
    <t>Empicoris seorsus (Bergroth, 1927)</t>
  </si>
  <si>
    <t>Euschizaphis sp. 2</t>
  </si>
  <si>
    <t>Forsterocoris salmoni (Woodward, 1953)</t>
  </si>
  <si>
    <t>Geratarma eylesi Malipatil, 1977</t>
  </si>
  <si>
    <t>Geratarma manapourensis Malipatil, 1977</t>
  </si>
  <si>
    <t>Kikihia paxillulae Fleming, 1984</t>
  </si>
  <si>
    <t>Kiwimiris bipunctatus Eyles &amp; Carvalho, 1995</t>
  </si>
  <si>
    <t>Lepiorsillus tekapoensis Malipatil, 1979</t>
  </si>
  <si>
    <t>Limotettix harrisi Knight, 1975</t>
  </si>
  <si>
    <t xml:space="preserve">Matatua maorica (Myers, 1923) n. comb. </t>
  </si>
  <si>
    <t>Millerocoris conus (Eyles, 1967)</t>
  </si>
  <si>
    <t>Monopharsus annulatus Eyles &amp; Carvalho, 1995</t>
  </si>
  <si>
    <t>Myerslopia magna amplificata Knight, 1973</t>
  </si>
  <si>
    <t>Myerslopia magna scabrata Knight, 1973</t>
  </si>
  <si>
    <t>Myerslopia rakiuraensis Szwedo, 2004</t>
  </si>
  <si>
    <t>Myerslopia tawhai Szwedo, 2004</t>
  </si>
  <si>
    <t>Myerslopia tearohai Szwedo, 2004</t>
  </si>
  <si>
    <t>Myerslopia whakatipuensis Szwedo, 2004</t>
  </si>
  <si>
    <t>Nothochromus maoricus Slater, Woodward &amp; Sweet, 1962</t>
  </si>
  <si>
    <t>Novothymbris eylesi Knight, 1974</t>
  </si>
  <si>
    <t>Novothymbris maorica (Myers, 1923)</t>
  </si>
  <si>
    <t>Novothymbris peregrina Knight, 1974</t>
  </si>
  <si>
    <t>Novothymbris pollux Knight, 1974</t>
  </si>
  <si>
    <t>Novothymbris punctata Knight, 1974</t>
  </si>
  <si>
    <t>Pemmation montis (Knight, 1973)</t>
  </si>
  <si>
    <t>Peritropis aotearoae Gorczyca &amp; Eyles, 1997</t>
  </si>
  <si>
    <t>Rhypodes argenteus Eyles, 1990</t>
  </si>
  <si>
    <t>Rhypodes atricornis Eyles, 1990</t>
  </si>
  <si>
    <t>Rhypodes brevipilis Eyles, 1990</t>
  </si>
  <si>
    <t>Rhypodes crinitus Eyles, 1990</t>
  </si>
  <si>
    <t>Rhypodes eminens Eyles, 1990</t>
  </si>
  <si>
    <t>Rhypodes longirostris Eyles, 1990</t>
  </si>
  <si>
    <t>Rhypodes townsendi Eyles, 1990</t>
  </si>
  <si>
    <t>Rhypodes triangulus Eyles, 1990</t>
  </si>
  <si>
    <t>Romna albata Eyles &amp; Carvalho, 1988</t>
  </si>
  <si>
    <t>Romna bicolor Eyles &amp; Carvalho, 1988</t>
  </si>
  <si>
    <t>Romna cuneata Eyles &amp; Carvalho, 1988</t>
  </si>
  <si>
    <t>Romna pallescens Eyles, 2006</t>
  </si>
  <si>
    <t>Romna rubisura Eyles, 2006</t>
  </si>
  <si>
    <t>Tomocoris truncatus Woodward, 1953</t>
  </si>
  <si>
    <t>Tridiplous virens Eyles, 2005</t>
  </si>
  <si>
    <t>Woodwardiana notialis (Woodward, 1953)</t>
  </si>
  <si>
    <t>Aneurus (Aneurodellus) maoricus Heiss, 1998</t>
  </si>
  <si>
    <t>Aneurus (Aneurodellus) prominens Pendergrast, 1965</t>
  </si>
  <si>
    <t>Aphis healyi Cottier, 1953</t>
  </si>
  <si>
    <t>Bipuncticoris minor Eyles &amp; Carvalho, 1995</t>
  </si>
  <si>
    <t>Chinamiris citrinus Eyles &amp; Carvalho, 1991</t>
  </si>
  <si>
    <t>Chinamiris minutus Eyles &amp; Carvalho, 1991</t>
  </si>
  <si>
    <t>Chinamiris quadratus Eyles &amp; Carvalho, 1991</t>
  </si>
  <si>
    <t>Cyrtodiridius aurantiacus Eyles &amp; Schuh, 2003</t>
  </si>
  <si>
    <t>Huttia nigrifrons Myers, 1924</t>
  </si>
  <si>
    <t>Lecanochiton actites Henderson &amp; Hodgson, 2000</t>
  </si>
  <si>
    <t>Malpha cockrofti Myers, 1924</t>
  </si>
  <si>
    <t>Malpha muiri Myers, 1924</t>
  </si>
  <si>
    <t>Maoricoris benefactor China, 1933</t>
  </si>
  <si>
    <t>Mecenopa albiapex Eyles &amp; Schuh, 2003</t>
  </si>
  <si>
    <t>Metagerra kaikourica Eyles, 1967</t>
  </si>
  <si>
    <t>Monospatha distincta Eyles &amp; Schuh, 2003</t>
  </si>
  <si>
    <t>Romna oculata Eyles &amp; Carvalho, 1988</t>
  </si>
  <si>
    <t>Romna ornata Eyles &amp; Carvalho, 1988</t>
  </si>
  <si>
    <t>Romna uniformis Eyles &amp; Carvalho, 1988</t>
  </si>
  <si>
    <t>Semo harrisi (Myers, 1924)</t>
  </si>
  <si>
    <t>Stizocephalus brevirostris Eyles, 1970</t>
  </si>
  <si>
    <t>Umbonichiton adelus Henderson &amp; Hodgson, 2000</t>
  </si>
  <si>
    <t>Xiphoides luteolus Eyles &amp; Schuh, 2003</t>
  </si>
  <si>
    <t>Locally common within Christchurch city - Bot gardens, Riccarton Bush, Ashgrove reserve.</t>
  </si>
  <si>
    <t>Criteria</t>
  </si>
  <si>
    <t>Status_Change</t>
  </si>
  <si>
    <t>Reason</t>
  </si>
  <si>
    <t>Prioritisation Stream [Stream]</t>
  </si>
  <si>
    <t>Mgt_Type</t>
  </si>
  <si>
    <t>Better</t>
  </si>
  <si>
    <t>Actual decline</t>
  </si>
  <si>
    <t>Management</t>
  </si>
  <si>
    <t>Specific</t>
  </si>
  <si>
    <t>Worse</t>
  </si>
  <si>
    <t>Actual improvement</t>
  </si>
  <si>
    <t>Monitoring</t>
  </si>
  <si>
    <t>Ecosystem</t>
  </si>
  <si>
    <t>Neutral</t>
  </si>
  <si>
    <t>More knowledge</t>
  </si>
  <si>
    <t>Taxonomy</t>
  </si>
  <si>
    <t>Ecosystem + Specific</t>
  </si>
  <si>
    <t>Reinterpretation</t>
  </si>
  <si>
    <t>Survey</t>
  </si>
  <si>
    <t>Greater uncertainty</t>
  </si>
  <si>
    <t>Resolve causes</t>
  </si>
  <si>
    <t>Passive beneficiary</t>
  </si>
  <si>
    <t>Mgt not feasible</t>
  </si>
  <si>
    <t>Prioritise legal protection</t>
  </si>
  <si>
    <t>Management?</t>
  </si>
  <si>
    <t>Monitoring?</t>
  </si>
  <si>
    <t>—</t>
  </si>
  <si>
    <t>Taxonomy?</t>
  </si>
  <si>
    <t>Survey?</t>
  </si>
  <si>
    <t>Conservation Status (Cons_Status)</t>
  </si>
  <si>
    <t>Confidence</t>
  </si>
  <si>
    <t>Algae</t>
  </si>
  <si>
    <t>Determinate</t>
  </si>
  <si>
    <t>Quantitative</t>
  </si>
  <si>
    <t>Bats</t>
  </si>
  <si>
    <t>Qualitative</t>
  </si>
  <si>
    <t>Beetles</t>
  </si>
  <si>
    <t>Taxonomically indistinct</t>
  </si>
  <si>
    <t>Guess</t>
  </si>
  <si>
    <t>Birds</t>
  </si>
  <si>
    <t>Bryophytes</t>
  </si>
  <si>
    <t>Diptera</t>
  </si>
  <si>
    <t>Freshwater fish</t>
  </si>
  <si>
    <t>Freshwater invertebrates</t>
  </si>
  <si>
    <t>Frogs</t>
  </si>
  <si>
    <t>Fungi</t>
  </si>
  <si>
    <t>Hymenoptera</t>
  </si>
  <si>
    <t>Land snails</t>
  </si>
  <si>
    <t>Not Evaluated</t>
  </si>
  <si>
    <t>Lepidoptera</t>
  </si>
  <si>
    <t>Not Evaluated (M)</t>
  </si>
  <si>
    <t>Lichens</t>
  </si>
  <si>
    <t>Marine fish</t>
  </si>
  <si>
    <t>Introduced and naturalised</t>
  </si>
  <si>
    <t>Marine invertebrates</t>
  </si>
  <si>
    <t>Marine mammals</t>
  </si>
  <si>
    <t>Nematodes</t>
  </si>
  <si>
    <t>Orthoptera</t>
  </si>
  <si>
    <t>Other land inverts</t>
  </si>
  <si>
    <t>Repitles</t>
  </si>
  <si>
    <t>Spiders</t>
  </si>
  <si>
    <t>Vascular plants</t>
  </si>
  <si>
    <t>Not Listed previously</t>
  </si>
  <si>
    <t>(blank)</t>
  </si>
  <si>
    <t>(blank) Total</t>
  </si>
  <si>
    <t>Count of Name_and_authority_current</t>
  </si>
  <si>
    <t>Total</t>
  </si>
  <si>
    <t>Management? Total</t>
  </si>
  <si>
    <t>Monitoring? Total</t>
  </si>
  <si>
    <t>Survey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</si>
</sst>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1"/>
      <color indexed="36"/>
      <name val="Garamond"/>
      <family val="1"/>
    </font>
    <font>
      <u val="single"/>
      <sz val="11"/>
      <color indexed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sz val="10"/>
      <color indexed="8"/>
      <name val="Arial"/>
      <family val="2"/>
    </font>
    <font>
      <u val="single"/>
      <sz val="10"/>
      <color indexed="21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1" applyFont="1" applyFill="1" applyBorder="1" applyAlignment="1">
      <alignment wrapText="1"/>
      <protection/>
    </xf>
    <xf numFmtId="2" fontId="2" fillId="0" borderId="0" xfId="21" applyNumberFormat="1" applyFont="1" applyFill="1" applyBorder="1" applyAlignment="1">
      <alignment horizontal="left" wrapText="1"/>
      <protection/>
    </xf>
    <xf numFmtId="0" fontId="2" fillId="0" borderId="0" xfId="21" applyFont="1" applyFill="1" applyBorder="1" applyAlignment="1">
      <alignment horizontal="center" wrapText="1"/>
      <protection/>
    </xf>
    <xf numFmtId="0" fontId="2" fillId="0" borderId="0" xfId="2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2" borderId="0" xfId="0" applyNumberFormat="1" applyFill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/>
      <protection/>
    </xf>
    <xf numFmtId="0" fontId="11" fillId="0" borderId="0" xfId="21" applyFont="1" applyFill="1" applyBorder="1">
      <alignment/>
      <protection/>
    </xf>
    <xf numFmtId="0" fontId="0" fillId="0" borderId="0" xfId="21" applyFont="1" applyFill="1" applyBorder="1" applyAlignment="1">
      <alignment vertical="top"/>
      <protection/>
    </xf>
    <xf numFmtId="0" fontId="11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vertical="top"/>
    </xf>
    <xf numFmtId="0" fontId="11" fillId="0" borderId="0" xfId="21" applyFont="1" applyFill="1" applyBorder="1" applyAlignment="1">
      <alignment vertical="top"/>
      <protection/>
    </xf>
    <xf numFmtId="0" fontId="10" fillId="0" borderId="0" xfId="21" applyFont="1" applyFill="1" applyBorder="1" applyAlignment="1">
      <alignment vertical="top"/>
      <protection/>
    </xf>
    <xf numFmtId="0" fontId="11" fillId="0" borderId="0" xfId="0" applyFont="1" applyFill="1" applyAlignment="1">
      <alignment vertical="top"/>
    </xf>
    <xf numFmtId="0" fontId="2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2" fillId="3" borderId="0" xfId="21" applyFont="1" applyFill="1" applyBorder="1" applyAlignment="1">
      <alignment wrapText="1"/>
      <protection/>
    </xf>
    <xf numFmtId="0" fontId="0" fillId="3" borderId="0" xfId="21" applyFont="1" applyFill="1" applyBorder="1" applyAlignment="1">
      <alignment/>
      <protection/>
    </xf>
    <xf numFmtId="0" fontId="0" fillId="3" borderId="0" xfId="21" applyFont="1" applyFill="1" applyBorder="1">
      <alignment/>
      <protection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9" xfId="22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vertical="top"/>
    </xf>
    <xf numFmtId="0" fontId="7" fillId="0" borderId="0" xfId="21" applyFont="1" applyFill="1" applyBorder="1" applyAlignment="1">
      <alignment vertical="top"/>
      <protection/>
    </xf>
    <xf numFmtId="0" fontId="0" fillId="0" borderId="0" xfId="0" applyFont="1" applyFill="1" applyAlignment="1">
      <alignment vertical="top"/>
    </xf>
    <xf numFmtId="0" fontId="13" fillId="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23" applyFont="1" applyFill="1" applyBorder="1" applyAlignment="1">
      <alignment vertical="top"/>
      <protection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DM-135537" xfId="21"/>
    <cellStyle name="Normal_Hemiptera" xfId="22"/>
    <cellStyle name="Normal_Sheet1_Pathway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reid\LOCALS~1\Temp\Dme\docdm-667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ails main list"/>
      <sheetName val="Statistics"/>
      <sheetName val="Lists"/>
      <sheetName val="Sheet3"/>
      <sheetName val="Table 4"/>
      <sheetName val="Table 3"/>
      <sheetName val="Snails original"/>
      <sheetName val="Criteria"/>
    </sheetNames>
    <sheetDataSet>
      <sheetData sheetId="2">
        <row r="2">
          <cell r="C2" t="str">
            <v>Quantitative</v>
          </cell>
          <cell r="I2" t="str">
            <v>Specific</v>
          </cell>
        </row>
        <row r="3">
          <cell r="C3" t="str">
            <v>Qualitative</v>
          </cell>
          <cell r="I3" t="str">
            <v>Ecosystem</v>
          </cell>
        </row>
        <row r="4">
          <cell r="C4" t="str">
            <v>Guess</v>
          </cell>
          <cell r="I4" t="str">
            <v>Ecosystem + Specific</v>
          </cell>
        </row>
        <row r="5">
          <cell r="C5" t="str">
            <v>—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A150" sheet="Hemiptera"/>
  </cacheSource>
  <cacheFields count="53">
    <cacheField name="NZOR_ID">
      <sharedItems containsSemiMixedTypes="0" containsString="0" containsMixedTypes="0" containsNumber="1" containsInteger="1"/>
    </cacheField>
    <cacheField name="Bioweb_ID">
      <sharedItems containsSemiMixedTypes="0" containsString="0" containsMixedTypes="0" containsNumber="1" containsInteger="1"/>
    </cacheField>
    <cacheField name="Group">
      <sharedItems containsMixedTypes="0" count="1">
        <s v="Hemiptera"/>
      </sharedItems>
    </cacheField>
    <cacheField name="Common_name">
      <sharedItems containsString="0" containsBlank="1" count="1">
        <m/>
      </sharedItems>
    </cacheField>
    <cacheField name="Name_and_authority_current">
      <sharedItems containsMixedTypes="0"/>
    </cacheField>
    <cacheField name="NZTCS_assessment_year_current">
      <sharedItems containsSemiMixedTypes="0" containsString="0" containsMixedTypes="0" containsNumber="1" containsInteger="1" count="1">
        <n v="2010"/>
      </sharedItems>
    </cacheField>
    <cacheField name="Umbrella_category_current">
      <sharedItems containsString="0" containsBlank="1" count="1">
        <m/>
      </sharedItems>
    </cacheField>
    <cacheField name="Conservation_Status_current">
      <sharedItems containsMixedTypes="0" count="5">
        <s v="Nationally Critical"/>
        <s v="Relict"/>
        <s v="Naturally Uncommon"/>
        <s v="Data Deficient"/>
        <s v="Not Threatened"/>
      </sharedItems>
    </cacheField>
    <cacheField name="Criteria_current">
      <sharedItems containsBlank="1" containsMixedTypes="0" count="2">
        <s v="A(3)"/>
        <m/>
      </sharedItems>
    </cacheField>
    <cacheField name="Confidence_Status">
      <sharedItems containsString="0" containsBlank="1" count="1">
        <m/>
      </sharedItems>
    </cacheField>
    <cacheField name="Confidence_Trend">
      <sharedItems containsString="0" containsBlank="1" count="1">
        <m/>
      </sharedItems>
    </cacheField>
    <cacheField name="Status_change_current">
      <sharedItems containsMixedTypes="0" count="5">
        <s v="New listing"/>
        <s v="Change: new interpretation of significance of unsuccessful searches"/>
        <s v="No change"/>
        <s v="Change: new data"/>
        <s v="Criteria Change: revision of criteria"/>
      </sharedItems>
    </cacheField>
    <cacheField name="Reason_for_change_current">
      <sharedItems containsString="0" containsBlank="1" count="1">
        <m/>
      </sharedItems>
    </cacheField>
    <cacheField name="Qualifier_CD">
      <sharedItems containsString="0" containsBlank="1" count="1">
        <m/>
      </sharedItems>
    </cacheField>
    <cacheField name="Qualifier_De">
      <sharedItems containsString="0" containsBlank="1" count="1">
        <m/>
      </sharedItems>
    </cacheField>
    <cacheField name="Qualifier_DP">
      <sharedItems containsBlank="1" containsMixedTypes="0" count="2">
        <m/>
        <s v="DP"/>
      </sharedItems>
    </cacheField>
    <cacheField name="Qualifier_EF">
      <sharedItems containsString="0" containsBlank="1" count="1">
        <m/>
      </sharedItems>
    </cacheField>
    <cacheField name="Qualifier_EW">
      <sharedItems containsString="0" containsBlank="1" count="1">
        <m/>
      </sharedItems>
    </cacheField>
    <cacheField name="Qualifier_IE">
      <sharedItems containsBlank="1" containsMixedTypes="0" count="2">
        <m/>
        <s v="IE"/>
      </sharedItems>
    </cacheField>
    <cacheField name="Qualifier_Inc">
      <sharedItems containsString="0" containsBlank="1" count="1">
        <m/>
      </sharedItems>
    </cacheField>
    <cacheField name="Qualifier_OL">
      <sharedItems containsBlank="1" containsMixedTypes="0" count="2">
        <s v="OL"/>
        <m/>
      </sharedItems>
    </cacheField>
    <cacheField name="Qualifier_PD">
      <sharedItems containsString="0" containsBlank="1" count="1">
        <m/>
      </sharedItems>
    </cacheField>
    <cacheField name="Qualifier_RF">
      <sharedItems containsString="0" containsBlank="1" count="1">
        <m/>
      </sharedItems>
    </cacheField>
    <cacheField name="Qualifier_RR">
      <sharedItems containsBlank="1" containsMixedTypes="0" count="2">
        <m/>
        <s v="RR"/>
      </sharedItems>
    </cacheField>
    <cacheField name="Qualifier_SO">
      <sharedItems containsBlank="1" containsMixedTypes="0" count="2">
        <m/>
        <s v="SO"/>
      </sharedItems>
    </cacheField>
    <cacheField name="Qualifier_Sp">
      <sharedItems containsBlank="1" containsMixedTypes="0" count="2">
        <m/>
        <s v="Sp"/>
      </sharedItems>
    </cacheField>
    <cacheField name="Qualifier_St">
      <sharedItems containsString="0" containsBlank="1" count="1">
        <m/>
      </sharedItems>
    </cacheField>
    <cacheField name="Qualifier_TO">
      <sharedItems containsString="0" containsBlank="1" count="1">
        <m/>
      </sharedItems>
    </cacheField>
    <cacheField name="Poss_Extinct">
      <sharedItems containsString="0" containsBlank="1" count="1">
        <m/>
      </sharedItems>
    </cacheField>
    <cacheField name="Threat_assessment_notes_current">
      <sharedItems containsMixedTypes="0"/>
    </cacheField>
    <cacheField name="NZTCS_Panel_members">
      <sharedItems containsString="0" containsBlank="1" count="1">
        <m/>
      </sharedItems>
    </cacheField>
    <cacheField name="IUCN_Status">
      <sharedItems containsString="0" containsBlank="1" count="1">
        <m/>
      </sharedItems>
    </cacheField>
    <cacheField name="Prioritisation_Stream">
      <sharedItems containsBlank="1" containsMixedTypes="0" count="4">
        <s v="Management?"/>
        <s v="Monitoring?"/>
        <s v="Survey"/>
        <m/>
      </sharedItems>
    </cacheField>
    <cacheField name="Prioritisation_Stream_2">
      <sharedItems containsBlank="1" containsMixedTypes="0" count="3">
        <s v="Taxonomy?"/>
        <m/>
        <s v="Survey?"/>
      </sharedItems>
    </cacheField>
    <cacheField name="Management_type">
      <sharedItems containsString="0" containsBlank="1" count="1">
        <m/>
      </sharedItems>
    </cacheField>
    <cacheField name="Recommended_MU(s)">
      <sharedItems containsString="0" containsBlank="1" count="1">
        <m/>
      </sharedItems>
    </cacheField>
    <cacheField name="Prioritisation_notes">
      <sharedItems containsString="0" containsBlank="1" count="1">
        <m/>
      </sharedItems>
    </cacheField>
    <cacheField name="Name_at_previous_assessment">
      <sharedItems containsString="0" containsBlank="1" count="1">
        <m/>
      </sharedItems>
    </cacheField>
    <cacheField name="Umbrella_category_previous">
      <sharedItems containsString="0" containsBlank="1" count="1">
        <m/>
      </sharedItems>
    </cacheField>
    <cacheField name="Conservation_Status_previous">
      <sharedItems containsBlank="1" containsMixedTypes="0" count="7">
        <m/>
        <s v="Data deficient"/>
        <s v="Nationally critical"/>
        <s v="Range restricted"/>
        <s v="Sparse"/>
        <s v="Not threatened"/>
        <s v="Nationally endangered"/>
      </sharedItems>
    </cacheField>
    <cacheField name="Taxonomic_status_current">
      <sharedItems containsMixedTypes="0" count="2">
        <s v="Indeterminate"/>
        <s v="Determinate"/>
      </sharedItems>
    </cacheField>
    <cacheField name="NZTCS_assessment_year_previous">
      <sharedItems containsSemiMixedTypes="0" containsString="0" containsMixedTypes="0" containsNumber="1" containsInteger="1" count="1">
        <n v="2004"/>
      </sharedItems>
    </cacheField>
    <cacheField name="Family">
      <sharedItems containsMixedTypes="0" count="22">
        <s v="Psyllidae"/>
        <s v="Aphididae"/>
        <s v="Miridae"/>
        <s v="Coccidae"/>
        <s v="Aphrophoridae"/>
        <s v="Cixiidae"/>
        <s v="Pentatomidae"/>
        <s v="Cicadidae"/>
        <s v="Cicadellidae"/>
        <s v="Rhyparochromidae"/>
        <s v="Myerslopiidae"/>
        <s v="Lygaeidae"/>
        <s v="Peloridiidae "/>
        <s v="Rhyparochromidae: Targaremini"/>
        <s v="Acanthosomatidae"/>
        <s v="Delphacidae"/>
        <s v="Aradidae"/>
        <s v="Reduviidae"/>
        <s v="Lygaedae: Nysiini"/>
        <s v="Artheneidae"/>
        <s v="Miridae: Deraeocorinae"/>
        <s v="Anthocoridae"/>
      </sharedItems>
    </cacheField>
    <cacheField name="Genus">
      <sharedItems containsString="0" containsBlank="1" count="1">
        <m/>
      </sharedItems>
    </cacheField>
    <cacheField name="Species">
      <sharedItems containsString="0" containsBlank="1" count="1">
        <m/>
      </sharedItems>
    </cacheField>
    <cacheField name="Infra_level">
      <sharedItems containsString="0" containsBlank="1" count="1">
        <m/>
      </sharedItems>
    </cacheField>
    <cacheField name="Infra_name">
      <sharedItems containsString="0" containsBlank="1" count="1">
        <m/>
      </sharedItems>
    </cacheField>
    <cacheField name="Authority">
      <sharedItems containsString="0" containsBlank="1" count="1">
        <m/>
      </sharedItems>
    </cacheField>
    <cacheField name="Taxonomic_notes">
      <sharedItems containsString="0" containsBlank="1" count="1">
        <m/>
      </sharedItems>
    </cacheField>
    <cacheField name="Endemic_Family">
      <sharedItems containsString="0" containsBlank="1" count="1">
        <m/>
      </sharedItems>
    </cacheField>
    <cacheField name="Endemic_Genus">
      <sharedItems containsString="0" containsBlank="1" count="1">
        <m/>
      </sharedItems>
    </cacheField>
    <cacheField name="Endemic_Species">
      <sharedItems containsString="0" containsBlank="1" count="1">
        <m/>
      </sharedItems>
    </cacheField>
    <cacheField name="Endemic_Infra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4:Q9" firstHeaderRow="2" firstDataRow="2" firstDataCol="1"/>
  <pivotFields count="5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Name_and_authority_current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4:L15" firstHeaderRow="2" firstDataRow="2" firstDataCol="2"/>
  <pivotFields count="5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3"/>
        <item x="0"/>
        <item x="2"/>
        <item x="4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2"/>
    <field x="7"/>
  </rowFields>
  <rowItems count="10">
    <i>
      <x/>
      <x v="1"/>
    </i>
    <i t="default">
      <x/>
    </i>
    <i>
      <x v="1"/>
      <x v="2"/>
    </i>
    <i r="1">
      <x v="4"/>
    </i>
    <i t="default">
      <x v="1"/>
    </i>
    <i>
      <x v="2"/>
      <x/>
    </i>
    <i t="default">
      <x v="2"/>
    </i>
    <i>
      <x v="3"/>
      <x v="3"/>
    </i>
    <i t="default">
      <x v="3"/>
    </i>
    <i t="grand">
      <x/>
    </i>
  </rowItems>
  <colItems count="1">
    <i/>
  </colItems>
  <dataFields count="1">
    <dataField name="Count of Name_and_authority_current" fld="4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12" firstHeaderRow="2" firstDataRow="2" firstDataCol="2"/>
  <pivotFields count="5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axis="axisRow" compact="0" outline="0" subtotalTop="0" showAll="0">
      <items count="6">
        <item x="3"/>
        <item x="0"/>
        <item x="2"/>
        <item x="4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6"/>
    <field x="7"/>
  </rowFields>
  <rowItems count="7">
    <i>
      <x/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dataFields count="1">
    <dataField name="Count of Name_and_authority_current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X150"/>
  <sheetViews>
    <sheetView tabSelected="1" zoomScale="115" zoomScaleNormal="115" zoomScaleSheetLayoutView="100" workbookViewId="0" topLeftCell="C1">
      <pane ySplit="1" topLeftCell="BM2" activePane="bottomLeft" state="frozen"/>
      <selection pane="topLeft" activeCell="AQ1" sqref="AQ1"/>
      <selection pane="bottomLeft" activeCell="F3" sqref="F3"/>
    </sheetView>
  </sheetViews>
  <sheetFormatPr defaultColWidth="9.140625" defaultRowHeight="12.75"/>
  <cols>
    <col min="1" max="1" width="9.140625" style="28" customWidth="1"/>
    <col min="2" max="2" width="9.421875" style="28" customWidth="1"/>
    <col min="3" max="4" width="9.140625" style="28" customWidth="1"/>
    <col min="5" max="5" width="44.421875" style="33" customWidth="1"/>
    <col min="6" max="6" width="10.57421875" style="28" customWidth="1"/>
    <col min="7" max="7" width="9.140625" style="28" customWidth="1"/>
    <col min="8" max="8" width="21.28125" style="28" customWidth="1"/>
    <col min="9" max="9" width="9.00390625" style="28" customWidth="1"/>
    <col min="10" max="11" width="9.140625" style="28" customWidth="1"/>
    <col min="12" max="12" width="16.28125" style="28" customWidth="1"/>
    <col min="13" max="13" width="9.140625" style="28" customWidth="1"/>
    <col min="14" max="28" width="4.00390625" style="28" customWidth="1"/>
    <col min="29" max="29" width="9.140625" style="28" customWidth="1"/>
    <col min="30" max="30" width="29.00390625" style="28" customWidth="1"/>
    <col min="31" max="32" width="9.140625" style="28" customWidth="1"/>
    <col min="33" max="33" width="12.140625" style="28" customWidth="1"/>
    <col min="34" max="34" width="13.00390625" style="28" customWidth="1"/>
    <col min="35" max="37" width="9.140625" style="28" customWidth="1"/>
    <col min="38" max="38" width="21.57421875" style="28" customWidth="1"/>
    <col min="39" max="39" width="14.8515625" style="28" customWidth="1"/>
    <col min="40" max="40" width="15.7109375" style="28" customWidth="1"/>
    <col min="41" max="41" width="16.28125" style="28" customWidth="1"/>
    <col min="42" max="42" width="9.140625" style="28" customWidth="1"/>
    <col min="43" max="43" width="12.28125" style="28" customWidth="1"/>
    <col min="44" max="53" width="9.140625" style="28" customWidth="1"/>
    <col min="54" max="54" width="9.140625" style="44" customWidth="1"/>
    <col min="55" max="55" width="12.28125" style="28" customWidth="1"/>
    <col min="56" max="56" width="9.28125" style="28" customWidth="1"/>
    <col min="57" max="57" width="10.140625" style="28" customWidth="1"/>
    <col min="58" max="58" width="44.421875" style="33" customWidth="1"/>
    <col min="59" max="59" width="16.00390625" style="28" customWidth="1"/>
    <col min="60" max="60" width="7.57421875" style="28" customWidth="1"/>
    <col min="61" max="61" width="7.140625" style="27" customWidth="1"/>
    <col min="62" max="62" width="12.140625" style="28" customWidth="1"/>
    <col min="63" max="63" width="21.28125" style="28" customWidth="1"/>
    <col min="64" max="64" width="9.00390625" style="28" customWidth="1"/>
    <col min="65" max="67" width="16.28125" style="28" customWidth="1"/>
    <col min="68" max="73" width="22.00390625" style="28" customWidth="1"/>
    <col min="74" max="74" width="22.00390625" style="30" customWidth="1"/>
    <col min="75" max="77" width="22.00390625" style="28" customWidth="1"/>
    <col min="78" max="16384" width="32.140625" style="28" customWidth="1"/>
  </cols>
  <sheetData>
    <row r="1" spans="1:76" s="2" customFormat="1" ht="48" customHeight="1">
      <c r="A1" s="45" t="s">
        <v>454</v>
      </c>
      <c r="B1" s="51" t="s">
        <v>455</v>
      </c>
      <c r="C1" s="46" t="s">
        <v>456</v>
      </c>
      <c r="D1" s="47" t="s">
        <v>457</v>
      </c>
      <c r="E1" s="46" t="s">
        <v>458</v>
      </c>
      <c r="F1" s="45" t="s">
        <v>459</v>
      </c>
      <c r="G1" s="46" t="s">
        <v>460</v>
      </c>
      <c r="H1" s="46" t="s">
        <v>461</v>
      </c>
      <c r="I1" s="46" t="s">
        <v>462</v>
      </c>
      <c r="J1" s="46" t="s">
        <v>463</v>
      </c>
      <c r="K1" s="46" t="s">
        <v>464</v>
      </c>
      <c r="L1" s="46" t="s">
        <v>465</v>
      </c>
      <c r="M1" s="46" t="s">
        <v>466</v>
      </c>
      <c r="N1" s="46" t="s">
        <v>467</v>
      </c>
      <c r="O1" s="46" t="s">
        <v>468</v>
      </c>
      <c r="P1" s="46" t="s">
        <v>469</v>
      </c>
      <c r="Q1" s="46" t="s">
        <v>470</v>
      </c>
      <c r="R1" s="46" t="s">
        <v>471</v>
      </c>
      <c r="S1" s="46" t="s">
        <v>472</v>
      </c>
      <c r="T1" s="46" t="s">
        <v>473</v>
      </c>
      <c r="U1" s="46" t="s">
        <v>474</v>
      </c>
      <c r="V1" s="46" t="s">
        <v>475</v>
      </c>
      <c r="W1" s="46" t="s">
        <v>476</v>
      </c>
      <c r="X1" s="46" t="s">
        <v>477</v>
      </c>
      <c r="Y1" s="46" t="s">
        <v>478</v>
      </c>
      <c r="Z1" s="46" t="s">
        <v>479</v>
      </c>
      <c r="AA1" s="46" t="s">
        <v>480</v>
      </c>
      <c r="AB1" s="46" t="s">
        <v>481</v>
      </c>
      <c r="AC1" s="46" t="s">
        <v>482</v>
      </c>
      <c r="AD1" s="46" t="s">
        <v>483</v>
      </c>
      <c r="AE1" s="45" t="s">
        <v>484</v>
      </c>
      <c r="AF1" s="46" t="s">
        <v>485</v>
      </c>
      <c r="AG1" s="48" t="s">
        <v>486</v>
      </c>
      <c r="AH1" s="48" t="s">
        <v>487</v>
      </c>
      <c r="AI1" s="48" t="s">
        <v>488</v>
      </c>
      <c r="AJ1" s="49" t="s">
        <v>489</v>
      </c>
      <c r="AK1" s="49" t="s">
        <v>490</v>
      </c>
      <c r="AL1" s="46" t="s">
        <v>491</v>
      </c>
      <c r="AM1" s="46" t="s">
        <v>492</v>
      </c>
      <c r="AN1" s="46" t="s">
        <v>493</v>
      </c>
      <c r="AO1" s="50" t="s">
        <v>494</v>
      </c>
      <c r="AP1" s="45" t="s">
        <v>495</v>
      </c>
      <c r="AQ1" s="47" t="s">
        <v>496</v>
      </c>
      <c r="AR1" s="46" t="s">
        <v>497</v>
      </c>
      <c r="AS1" s="46" t="s">
        <v>498</v>
      </c>
      <c r="AT1" s="46" t="s">
        <v>499</v>
      </c>
      <c r="AU1" s="46" t="s">
        <v>500</v>
      </c>
      <c r="AV1" s="46" t="s">
        <v>501</v>
      </c>
      <c r="AW1" s="46" t="s">
        <v>502</v>
      </c>
      <c r="AX1" s="45" t="s">
        <v>503</v>
      </c>
      <c r="AY1" s="45" t="s">
        <v>504</v>
      </c>
      <c r="AZ1" s="45" t="s">
        <v>505</v>
      </c>
      <c r="BA1" s="45" t="s">
        <v>506</v>
      </c>
      <c r="BB1" s="42"/>
      <c r="BC1" s="2" t="s">
        <v>73</v>
      </c>
      <c r="BD1" s="2" t="s">
        <v>68</v>
      </c>
      <c r="BE1" s="2" t="s">
        <v>69</v>
      </c>
      <c r="BF1" s="39" t="s">
        <v>10</v>
      </c>
      <c r="BG1" s="2" t="s">
        <v>11</v>
      </c>
      <c r="BH1" s="2" t="s">
        <v>258</v>
      </c>
      <c r="BI1" s="39" t="s">
        <v>234</v>
      </c>
      <c r="BJ1" s="2" t="s">
        <v>237</v>
      </c>
      <c r="BK1" s="2" t="s">
        <v>16</v>
      </c>
      <c r="BL1" s="3" t="s">
        <v>19</v>
      </c>
      <c r="BM1" s="4" t="s">
        <v>17</v>
      </c>
      <c r="BN1" s="4" t="s">
        <v>216</v>
      </c>
      <c r="BO1" s="5" t="s">
        <v>20</v>
      </c>
      <c r="BP1" s="4" t="s">
        <v>18</v>
      </c>
      <c r="BQ1" s="5" t="s">
        <v>20</v>
      </c>
      <c r="BR1" s="2" t="s">
        <v>11</v>
      </c>
      <c r="BS1" s="4" t="s">
        <v>12</v>
      </c>
      <c r="BT1" s="3" t="s">
        <v>13</v>
      </c>
      <c r="BU1" s="4" t="s">
        <v>14</v>
      </c>
      <c r="BV1" s="5" t="s">
        <v>15</v>
      </c>
      <c r="BW1" s="2" t="s">
        <v>259</v>
      </c>
      <c r="BX1" s="2" t="s">
        <v>259</v>
      </c>
    </row>
    <row r="2" spans="1:76" s="27" customFormat="1" ht="12.75">
      <c r="A2" s="27">
        <v>1</v>
      </c>
      <c r="B2" s="52">
        <v>31644</v>
      </c>
      <c r="C2" s="27" t="s">
        <v>507</v>
      </c>
      <c r="E2" s="53" t="s">
        <v>513</v>
      </c>
      <c r="F2" s="27">
        <v>2010</v>
      </c>
      <c r="G2" s="28" t="str">
        <f>IF(OR(H:H="Extinct"),"Extinct",(IF(OR(H:H="Nationally Critical",H:H="Nationally Endangered",H:H="Nationally Vulnerable"),"Threatened",(IF(OR(H:H="Declining",H:H="Recovering",H:H="Relict",H:H="Naturally Uncommon"),"At Risk",(IF(H:H="Not Threatened","Not Threatened",(IF(OR(H:H="Migrant",H:H="Vagrant",H:H="Coloniser"),"Non-resident Native",(IF(OR(H:H="Data Deficient"),"Data Deficient",(IF(OR(H:H="Taxonomically Indistinct",H:H="Not Evaluated",H:H="Not Evaluated–M",H:H="Introduced and naturalised"),"—","")))))))))))))</f>
        <v>Threatened</v>
      </c>
      <c r="H2" s="24" t="s">
        <v>79</v>
      </c>
      <c r="I2" s="24" t="s">
        <v>85</v>
      </c>
      <c r="L2" s="27" t="s">
        <v>215</v>
      </c>
      <c r="U2" s="27" t="s">
        <v>72</v>
      </c>
      <c r="AD2" s="28" t="s">
        <v>342</v>
      </c>
      <c r="AE2" s="46"/>
      <c r="AG2" s="27" t="s">
        <v>686</v>
      </c>
      <c r="AH2" s="27" t="s">
        <v>689</v>
      </c>
      <c r="AN2" s="26"/>
      <c r="AO2" s="28" t="s">
        <v>216</v>
      </c>
      <c r="AP2" s="27">
        <v>2004</v>
      </c>
      <c r="AQ2" s="28" t="s">
        <v>244</v>
      </c>
      <c r="BB2" s="43"/>
      <c r="BC2" s="28" t="s">
        <v>244</v>
      </c>
      <c r="BD2" s="26" t="s">
        <v>212</v>
      </c>
      <c r="BE2" s="26" t="s">
        <v>212</v>
      </c>
      <c r="BF2" s="35" t="s">
        <v>341</v>
      </c>
      <c r="BG2" s="26" t="s">
        <v>212</v>
      </c>
      <c r="BH2" s="26"/>
      <c r="BI2" s="40">
        <v>1</v>
      </c>
      <c r="BJ2" s="25" t="s">
        <v>235</v>
      </c>
      <c r="BK2" s="24" t="s">
        <v>79</v>
      </c>
      <c r="BL2" s="24" t="s">
        <v>85</v>
      </c>
      <c r="BM2" s="28" t="s">
        <v>72</v>
      </c>
      <c r="BN2" s="28">
        <v>1</v>
      </c>
      <c r="BO2" s="27" t="s">
        <v>215</v>
      </c>
      <c r="BP2" s="28" t="s">
        <v>342</v>
      </c>
      <c r="BQ2" s="28"/>
      <c r="BR2" s="28"/>
      <c r="BS2" s="28"/>
      <c r="BT2" s="28"/>
      <c r="BU2" s="28"/>
      <c r="BV2" s="30"/>
      <c r="BW2" s="28" t="s">
        <v>244</v>
      </c>
      <c r="BX2" s="28" t="s">
        <v>244</v>
      </c>
    </row>
    <row r="3" spans="1:76" ht="12.75">
      <c r="A3" s="27">
        <v>2</v>
      </c>
      <c r="B3" s="52">
        <v>11959</v>
      </c>
      <c r="C3" s="27" t="s">
        <v>507</v>
      </c>
      <c r="E3" s="33" t="s">
        <v>514</v>
      </c>
      <c r="F3" s="27">
        <v>2010</v>
      </c>
      <c r="G3" s="28" t="str">
        <f aca="true" t="shared" si="0" ref="G3:G65">IF(OR(H$1:H$65536="Extinct"),"Extinct",(IF(OR(H$1:H$65536="Nationally Critical",H$1:H$65536="Nationally Endangered",H$1:H$65536="Nationally Vulnerable"),"Threatened",(IF(OR(H$1:H$65536="Declining",H$1:H$65536="Recovering",H$1:H$65536="Relict",H$1:H$65536="Naturally Uncommon"),"At Risk",(IF(H$1:H$65536="Not Threatened","Not Threatened",(IF(OR(H$1:H$65536="Migrant",H$1:H$65536="Vagrant",H$1:H$65536="Coloniser"),"Non-resident Native",(IF(OR(H$1:H$65536="Data Deficient"),"Data Deficient",(IF(OR(H$1:H$65536="Taxonomically Indistinct",H$1:H$65536="Not Evaluated",H$1:H$65536="Not Evaluated–M",H$1:H$65536="Introduced and naturalised"),"—","")))))))))))))</f>
        <v>Threatened</v>
      </c>
      <c r="H3" s="27" t="s">
        <v>79</v>
      </c>
      <c r="I3" s="24" t="s">
        <v>85</v>
      </c>
      <c r="L3" s="27" t="s">
        <v>257</v>
      </c>
      <c r="X3" s="28" t="s">
        <v>149</v>
      </c>
      <c r="AD3" s="27" t="s">
        <v>256</v>
      </c>
      <c r="AG3" s="28" t="s">
        <v>686</v>
      </c>
      <c r="AN3" s="27" t="s">
        <v>512</v>
      </c>
      <c r="AO3" s="28" t="s">
        <v>694</v>
      </c>
      <c r="AP3" s="27">
        <v>2004</v>
      </c>
      <c r="AQ3" s="27" t="s">
        <v>245</v>
      </c>
      <c r="BC3" s="27" t="s">
        <v>245</v>
      </c>
      <c r="BD3" s="31" t="s">
        <v>344</v>
      </c>
      <c r="BE3" s="31" t="s">
        <v>344</v>
      </c>
      <c r="BF3" s="36" t="s">
        <v>345</v>
      </c>
      <c r="BG3" s="27" t="s">
        <v>27</v>
      </c>
      <c r="BH3" s="27">
        <v>1</v>
      </c>
      <c r="BI3" s="40">
        <v>1</v>
      </c>
      <c r="BJ3" s="27" t="s">
        <v>235</v>
      </c>
      <c r="BK3" s="27" t="s">
        <v>79</v>
      </c>
      <c r="BL3" s="24" t="s">
        <v>85</v>
      </c>
      <c r="BM3" s="27" t="s">
        <v>149</v>
      </c>
      <c r="BN3" s="28" t="s">
        <v>212</v>
      </c>
      <c r="BO3" s="27" t="s">
        <v>257</v>
      </c>
      <c r="BP3" s="27" t="s">
        <v>256</v>
      </c>
      <c r="BQ3" s="27"/>
      <c r="BR3" s="27" t="s">
        <v>27</v>
      </c>
      <c r="BS3" s="29"/>
      <c r="BT3" s="30" t="s">
        <v>346</v>
      </c>
      <c r="BU3" s="29"/>
      <c r="BW3" s="27" t="s">
        <v>245</v>
      </c>
      <c r="BX3" s="27" t="s">
        <v>245</v>
      </c>
    </row>
    <row r="4" spans="1:76" ht="12.75">
      <c r="A4" s="27">
        <v>3</v>
      </c>
      <c r="B4" s="52">
        <v>31711</v>
      </c>
      <c r="C4" s="27" t="s">
        <v>507</v>
      </c>
      <c r="E4" s="33" t="s">
        <v>515</v>
      </c>
      <c r="F4" s="27">
        <v>2010</v>
      </c>
      <c r="G4" s="28" t="str">
        <f t="shared" si="0"/>
        <v>Threatened</v>
      </c>
      <c r="H4" s="24" t="s">
        <v>79</v>
      </c>
      <c r="I4" s="24" t="s">
        <v>85</v>
      </c>
      <c r="L4" s="27" t="s">
        <v>215</v>
      </c>
      <c r="P4" s="28" t="s">
        <v>144</v>
      </c>
      <c r="U4" s="28" t="s">
        <v>72</v>
      </c>
      <c r="AD4" s="28" t="s">
        <v>286</v>
      </c>
      <c r="AG4" s="28" t="s">
        <v>686</v>
      </c>
      <c r="AH4" s="28" t="s">
        <v>690</v>
      </c>
      <c r="AO4" s="28" t="s">
        <v>694</v>
      </c>
      <c r="AP4" s="27">
        <v>2004</v>
      </c>
      <c r="AQ4" s="27" t="s">
        <v>245</v>
      </c>
      <c r="BC4" s="27" t="s">
        <v>245</v>
      </c>
      <c r="BD4" s="28" t="s">
        <v>212</v>
      </c>
      <c r="BE4" s="28" t="s">
        <v>212</v>
      </c>
      <c r="BF4" s="36" t="s">
        <v>285</v>
      </c>
      <c r="BG4" s="28" t="s">
        <v>212</v>
      </c>
      <c r="BH4" s="27">
        <v>1</v>
      </c>
      <c r="BI4" s="40">
        <v>1</v>
      </c>
      <c r="BJ4" s="25" t="s">
        <v>235</v>
      </c>
      <c r="BK4" s="24" t="s">
        <v>79</v>
      </c>
      <c r="BL4" s="24" t="s">
        <v>85</v>
      </c>
      <c r="BM4" s="28" t="s">
        <v>143</v>
      </c>
      <c r="BN4" s="28" t="s">
        <v>212</v>
      </c>
      <c r="BO4" s="27" t="s">
        <v>215</v>
      </c>
      <c r="BP4" s="28" t="s">
        <v>286</v>
      </c>
      <c r="BW4" s="28" t="s">
        <v>245</v>
      </c>
      <c r="BX4" s="28" t="s">
        <v>245</v>
      </c>
    </row>
    <row r="5" spans="1:76" ht="12.75">
      <c r="A5" s="27">
        <v>4</v>
      </c>
      <c r="B5" s="52">
        <v>12625</v>
      </c>
      <c r="C5" s="27" t="s">
        <v>507</v>
      </c>
      <c r="E5" s="33" t="s">
        <v>516</v>
      </c>
      <c r="F5" s="27">
        <v>2010</v>
      </c>
      <c r="G5" s="28" t="str">
        <f t="shared" si="0"/>
        <v>Threatened</v>
      </c>
      <c r="H5" s="24" t="s">
        <v>79</v>
      </c>
      <c r="I5" s="24" t="s">
        <v>85</v>
      </c>
      <c r="L5" s="27" t="s">
        <v>211</v>
      </c>
      <c r="P5" s="28" t="s">
        <v>144</v>
      </c>
      <c r="U5" s="28" t="s">
        <v>72</v>
      </c>
      <c r="AD5" s="27" t="s">
        <v>5</v>
      </c>
      <c r="AG5" s="28" t="s">
        <v>686</v>
      </c>
      <c r="AH5" s="28" t="s">
        <v>690</v>
      </c>
      <c r="AN5" s="27" t="s">
        <v>508</v>
      </c>
      <c r="AO5" s="28" t="s">
        <v>694</v>
      </c>
      <c r="AP5" s="27">
        <v>2004</v>
      </c>
      <c r="AQ5" s="27" t="s">
        <v>245</v>
      </c>
      <c r="BC5" s="27" t="s">
        <v>245</v>
      </c>
      <c r="BD5" s="31" t="s">
        <v>287</v>
      </c>
      <c r="BE5" s="31" t="s">
        <v>288</v>
      </c>
      <c r="BF5" s="36" t="s">
        <v>288</v>
      </c>
      <c r="BG5" s="27" t="s">
        <v>30</v>
      </c>
      <c r="BH5" s="27">
        <v>1</v>
      </c>
      <c r="BI5" s="40">
        <v>1</v>
      </c>
      <c r="BJ5" s="25" t="s">
        <v>235</v>
      </c>
      <c r="BK5" s="24" t="s">
        <v>79</v>
      </c>
      <c r="BL5" s="24" t="s">
        <v>85</v>
      </c>
      <c r="BM5" s="27" t="s">
        <v>143</v>
      </c>
      <c r="BN5" s="28" t="s">
        <v>212</v>
      </c>
      <c r="BO5" s="27" t="s">
        <v>211</v>
      </c>
      <c r="BP5" s="27" t="s">
        <v>5</v>
      </c>
      <c r="BQ5" s="27"/>
      <c r="BR5" s="27" t="s">
        <v>30</v>
      </c>
      <c r="BS5" s="29" t="s">
        <v>144</v>
      </c>
      <c r="BT5" s="30" t="s">
        <v>23</v>
      </c>
      <c r="BU5" s="29" t="s">
        <v>36</v>
      </c>
      <c r="BV5" s="30" t="s">
        <v>24</v>
      </c>
      <c r="BW5" s="28" t="s">
        <v>245</v>
      </c>
      <c r="BX5" s="28" t="s">
        <v>245</v>
      </c>
    </row>
    <row r="6" spans="1:76" ht="12.75">
      <c r="A6" s="27">
        <v>5</v>
      </c>
      <c r="B6" s="52">
        <v>31737</v>
      </c>
      <c r="C6" s="27" t="s">
        <v>507</v>
      </c>
      <c r="E6" s="53" t="s">
        <v>517</v>
      </c>
      <c r="F6" s="27">
        <v>2010</v>
      </c>
      <c r="G6" s="28" t="str">
        <f t="shared" si="0"/>
        <v>Threatened</v>
      </c>
      <c r="H6" s="24" t="s">
        <v>79</v>
      </c>
      <c r="I6" s="24" t="s">
        <v>85</v>
      </c>
      <c r="L6" s="27" t="s">
        <v>215</v>
      </c>
      <c r="P6" s="28" t="s">
        <v>144</v>
      </c>
      <c r="AD6" s="27" t="s">
        <v>223</v>
      </c>
      <c r="AG6" s="28" t="s">
        <v>686</v>
      </c>
      <c r="AH6" s="28" t="s">
        <v>690</v>
      </c>
      <c r="AN6" s="26"/>
      <c r="AO6" s="28" t="s">
        <v>694</v>
      </c>
      <c r="AP6" s="27">
        <v>2004</v>
      </c>
      <c r="AQ6" s="25" t="s">
        <v>185</v>
      </c>
      <c r="BC6" s="25" t="s">
        <v>185</v>
      </c>
      <c r="BD6" s="26" t="s">
        <v>212</v>
      </c>
      <c r="BE6" s="26" t="s">
        <v>212</v>
      </c>
      <c r="BF6" s="35" t="s">
        <v>282</v>
      </c>
      <c r="BG6" s="26" t="s">
        <v>212</v>
      </c>
      <c r="BH6" s="27">
        <v>1</v>
      </c>
      <c r="BI6" s="40">
        <v>1</v>
      </c>
      <c r="BJ6" s="25" t="s">
        <v>235</v>
      </c>
      <c r="BK6" s="24" t="s">
        <v>79</v>
      </c>
      <c r="BL6" s="24" t="s">
        <v>85</v>
      </c>
      <c r="BM6" s="27" t="s">
        <v>144</v>
      </c>
      <c r="BN6" s="28" t="s">
        <v>212</v>
      </c>
      <c r="BO6" s="27" t="s">
        <v>215</v>
      </c>
      <c r="BP6" s="27" t="s">
        <v>223</v>
      </c>
      <c r="BQ6" s="27"/>
      <c r="BR6" s="27"/>
      <c r="BS6" s="29"/>
      <c r="BU6" s="29"/>
      <c r="BW6" s="28" t="s">
        <v>185</v>
      </c>
      <c r="BX6" s="6" t="s">
        <v>251</v>
      </c>
    </row>
    <row r="7" spans="1:76" ht="12.75">
      <c r="A7" s="27">
        <v>6</v>
      </c>
      <c r="B7" s="52">
        <v>30266</v>
      </c>
      <c r="C7" s="27" t="s">
        <v>507</v>
      </c>
      <c r="E7" s="54" t="s">
        <v>518</v>
      </c>
      <c r="F7" s="27">
        <v>2010</v>
      </c>
      <c r="G7" s="28" t="str">
        <f t="shared" si="0"/>
        <v>Threatened</v>
      </c>
      <c r="H7" s="24" t="s">
        <v>79</v>
      </c>
      <c r="I7" s="24" t="s">
        <v>85</v>
      </c>
      <c r="L7" s="27" t="s">
        <v>211</v>
      </c>
      <c r="P7" s="28" t="s">
        <v>144</v>
      </c>
      <c r="U7" s="28" t="s">
        <v>72</v>
      </c>
      <c r="AD7" s="27" t="s">
        <v>224</v>
      </c>
      <c r="AG7" s="28" t="s">
        <v>686</v>
      </c>
      <c r="AH7" s="28" t="s">
        <v>690</v>
      </c>
      <c r="AN7" s="27" t="s">
        <v>508</v>
      </c>
      <c r="AO7" s="28" t="s">
        <v>694</v>
      </c>
      <c r="AP7" s="27">
        <v>2004</v>
      </c>
      <c r="AQ7" s="25" t="s">
        <v>185</v>
      </c>
      <c r="BC7" s="25" t="s">
        <v>185</v>
      </c>
      <c r="BD7" s="26" t="s">
        <v>212</v>
      </c>
      <c r="BE7" s="26" t="s">
        <v>293</v>
      </c>
      <c r="BF7" s="37" t="s">
        <v>293</v>
      </c>
      <c r="BG7" s="27" t="s">
        <v>30</v>
      </c>
      <c r="BH7" s="27">
        <v>1</v>
      </c>
      <c r="BI7" s="40">
        <v>1</v>
      </c>
      <c r="BJ7" s="25" t="s">
        <v>235</v>
      </c>
      <c r="BK7" s="24" t="s">
        <v>79</v>
      </c>
      <c r="BL7" s="24" t="s">
        <v>85</v>
      </c>
      <c r="BM7" s="27" t="s">
        <v>143</v>
      </c>
      <c r="BN7" s="28" t="s">
        <v>212</v>
      </c>
      <c r="BO7" s="27" t="s">
        <v>211</v>
      </c>
      <c r="BP7" s="27" t="s">
        <v>224</v>
      </c>
      <c r="BQ7" s="27"/>
      <c r="BR7" s="27" t="s">
        <v>30</v>
      </c>
      <c r="BS7" s="29" t="s">
        <v>144</v>
      </c>
      <c r="BT7" s="28" t="s">
        <v>294</v>
      </c>
      <c r="BU7" s="29" t="s">
        <v>36</v>
      </c>
      <c r="BV7" s="30" t="s">
        <v>32</v>
      </c>
      <c r="BW7" s="28" t="s">
        <v>185</v>
      </c>
      <c r="BX7" s="6" t="s">
        <v>251</v>
      </c>
    </row>
    <row r="8" spans="1:76" ht="12.75">
      <c r="A8" s="27">
        <v>7</v>
      </c>
      <c r="B8" s="52">
        <v>31739</v>
      </c>
      <c r="C8" s="27" t="s">
        <v>507</v>
      </c>
      <c r="E8" s="53" t="s">
        <v>519</v>
      </c>
      <c r="F8" s="27">
        <v>2010</v>
      </c>
      <c r="G8" s="28" t="str">
        <f t="shared" si="0"/>
        <v>Threatened</v>
      </c>
      <c r="H8" s="24" t="s">
        <v>79</v>
      </c>
      <c r="I8" s="24" t="s">
        <v>85</v>
      </c>
      <c r="L8" s="27" t="s">
        <v>215</v>
      </c>
      <c r="P8" s="28" t="s">
        <v>144</v>
      </c>
      <c r="AD8" s="28" t="s">
        <v>284</v>
      </c>
      <c r="AG8" s="27" t="s">
        <v>686</v>
      </c>
      <c r="AH8" s="27" t="s">
        <v>689</v>
      </c>
      <c r="AN8" s="26"/>
      <c r="AO8" s="28" t="s">
        <v>216</v>
      </c>
      <c r="AP8" s="27">
        <v>2004</v>
      </c>
      <c r="AQ8" s="28" t="s">
        <v>244</v>
      </c>
      <c r="BC8" s="28" t="s">
        <v>244</v>
      </c>
      <c r="BD8" s="26" t="s">
        <v>212</v>
      </c>
      <c r="BE8" s="26" t="s">
        <v>212</v>
      </c>
      <c r="BF8" s="35" t="s">
        <v>283</v>
      </c>
      <c r="BG8" s="26" t="s">
        <v>212</v>
      </c>
      <c r="BH8" s="26"/>
      <c r="BI8" s="40">
        <v>1</v>
      </c>
      <c r="BJ8" s="25" t="s">
        <v>235</v>
      </c>
      <c r="BK8" s="24" t="s">
        <v>79</v>
      </c>
      <c r="BL8" s="24" t="s">
        <v>85</v>
      </c>
      <c r="BM8" s="28" t="s">
        <v>144</v>
      </c>
      <c r="BN8" s="28">
        <v>1</v>
      </c>
      <c r="BO8" s="27" t="s">
        <v>215</v>
      </c>
      <c r="BP8" s="28" t="s">
        <v>284</v>
      </c>
      <c r="BW8" s="6" t="s">
        <v>244</v>
      </c>
      <c r="BX8" s="6" t="s">
        <v>244</v>
      </c>
    </row>
    <row r="9" spans="1:76" ht="12.75">
      <c r="A9" s="27">
        <v>8</v>
      </c>
      <c r="B9" s="52">
        <v>13041</v>
      </c>
      <c r="C9" s="27" t="s">
        <v>507</v>
      </c>
      <c r="E9" s="54" t="s">
        <v>520</v>
      </c>
      <c r="F9" s="27">
        <v>2010</v>
      </c>
      <c r="G9" s="28" t="str">
        <f t="shared" si="0"/>
        <v>Threatened</v>
      </c>
      <c r="H9" s="27" t="s">
        <v>79</v>
      </c>
      <c r="I9" s="24" t="s">
        <v>85</v>
      </c>
      <c r="L9" s="27" t="s">
        <v>210</v>
      </c>
      <c r="U9" s="28" t="s">
        <v>72</v>
      </c>
      <c r="AD9" s="27" t="s">
        <v>327</v>
      </c>
      <c r="AG9" s="28" t="s">
        <v>686</v>
      </c>
      <c r="AN9" s="27" t="s">
        <v>512</v>
      </c>
      <c r="AO9" s="28" t="s">
        <v>694</v>
      </c>
      <c r="AP9" s="27">
        <v>2004</v>
      </c>
      <c r="AQ9" s="25" t="s">
        <v>250</v>
      </c>
      <c r="BC9" s="25" t="s">
        <v>250</v>
      </c>
      <c r="BD9" s="26" t="s">
        <v>8</v>
      </c>
      <c r="BE9" s="26" t="s">
        <v>8</v>
      </c>
      <c r="BF9" s="37" t="s">
        <v>326</v>
      </c>
      <c r="BG9" s="27" t="s">
        <v>27</v>
      </c>
      <c r="BH9" s="27">
        <v>1</v>
      </c>
      <c r="BI9" s="40">
        <v>1</v>
      </c>
      <c r="BJ9" s="25" t="s">
        <v>235</v>
      </c>
      <c r="BK9" s="27" t="s">
        <v>79</v>
      </c>
      <c r="BL9" s="24" t="s">
        <v>85</v>
      </c>
      <c r="BM9" s="27" t="s">
        <v>72</v>
      </c>
      <c r="BN9" s="28" t="s">
        <v>212</v>
      </c>
      <c r="BO9" s="27" t="s">
        <v>210</v>
      </c>
      <c r="BP9" s="27" t="s">
        <v>327</v>
      </c>
      <c r="BQ9" s="27"/>
      <c r="BR9" s="27" t="s">
        <v>27</v>
      </c>
      <c r="BS9" s="29" t="s">
        <v>72</v>
      </c>
      <c r="BT9" s="30" t="s">
        <v>328</v>
      </c>
      <c r="BU9" s="29"/>
      <c r="BW9" s="7" t="s">
        <v>250</v>
      </c>
      <c r="BX9" s="7" t="s">
        <v>250</v>
      </c>
    </row>
    <row r="10" spans="1:76" ht="12.75">
      <c r="A10" s="27">
        <v>9</v>
      </c>
      <c r="B10" s="52">
        <v>13042</v>
      </c>
      <c r="C10" s="27" t="s">
        <v>507</v>
      </c>
      <c r="E10" s="54" t="s">
        <v>521</v>
      </c>
      <c r="F10" s="27">
        <v>2010</v>
      </c>
      <c r="G10" s="28" t="str">
        <f t="shared" si="0"/>
        <v>Threatened</v>
      </c>
      <c r="H10" s="27" t="s">
        <v>79</v>
      </c>
      <c r="I10" s="24" t="s">
        <v>85</v>
      </c>
      <c r="L10" s="27" t="s">
        <v>210</v>
      </c>
      <c r="U10" s="28" t="s">
        <v>72</v>
      </c>
      <c r="AD10" s="27" t="s">
        <v>4</v>
      </c>
      <c r="AG10" s="28" t="s">
        <v>686</v>
      </c>
      <c r="AN10" s="27" t="s">
        <v>512</v>
      </c>
      <c r="AO10" s="28" t="s">
        <v>694</v>
      </c>
      <c r="AP10" s="27">
        <v>2004</v>
      </c>
      <c r="AQ10" s="25" t="s">
        <v>250</v>
      </c>
      <c r="BC10" s="25" t="s">
        <v>250</v>
      </c>
      <c r="BD10" s="26" t="s">
        <v>9</v>
      </c>
      <c r="BE10" s="26" t="s">
        <v>9</v>
      </c>
      <c r="BF10" s="37" t="s">
        <v>329</v>
      </c>
      <c r="BG10" s="27" t="s">
        <v>27</v>
      </c>
      <c r="BH10" s="27">
        <v>1</v>
      </c>
      <c r="BI10" s="40">
        <v>1</v>
      </c>
      <c r="BJ10" s="25" t="s">
        <v>235</v>
      </c>
      <c r="BK10" s="27" t="s">
        <v>79</v>
      </c>
      <c r="BL10" s="24" t="s">
        <v>85</v>
      </c>
      <c r="BM10" s="27" t="s">
        <v>72</v>
      </c>
      <c r="BN10" s="28" t="s">
        <v>212</v>
      </c>
      <c r="BO10" s="27" t="s">
        <v>210</v>
      </c>
      <c r="BP10" s="27" t="s">
        <v>4</v>
      </c>
      <c r="BQ10" s="27"/>
      <c r="BR10" s="27" t="s">
        <v>27</v>
      </c>
      <c r="BS10" s="29" t="s">
        <v>72</v>
      </c>
      <c r="BT10" s="30" t="s">
        <v>7</v>
      </c>
      <c r="BU10" s="29"/>
      <c r="BW10" s="7" t="s">
        <v>250</v>
      </c>
      <c r="BX10" s="7" t="s">
        <v>250</v>
      </c>
    </row>
    <row r="11" spans="1:76" ht="12.75">
      <c r="A11" s="27">
        <v>10</v>
      </c>
      <c r="B11" s="52">
        <v>29821</v>
      </c>
      <c r="C11" s="27" t="s">
        <v>507</v>
      </c>
      <c r="E11" s="33" t="s">
        <v>522</v>
      </c>
      <c r="F11" s="27">
        <v>2010</v>
      </c>
      <c r="G11" s="28" t="str">
        <f t="shared" si="0"/>
        <v>At Risk</v>
      </c>
      <c r="H11" s="27" t="s">
        <v>279</v>
      </c>
      <c r="I11" s="27"/>
      <c r="L11" s="27" t="s">
        <v>210</v>
      </c>
      <c r="X11" s="28" t="s">
        <v>149</v>
      </c>
      <c r="AD11" s="27" t="s">
        <v>208</v>
      </c>
      <c r="AG11" s="28" t="s">
        <v>687</v>
      </c>
      <c r="AN11" s="27" t="s">
        <v>511</v>
      </c>
      <c r="AO11" s="28" t="s">
        <v>694</v>
      </c>
      <c r="AP11" s="27">
        <v>2004</v>
      </c>
      <c r="AQ11" s="27" t="s">
        <v>245</v>
      </c>
      <c r="BC11" s="27" t="s">
        <v>245</v>
      </c>
      <c r="BD11" s="26" t="s">
        <v>212</v>
      </c>
      <c r="BE11" s="31" t="s">
        <v>347</v>
      </c>
      <c r="BF11" s="36" t="s">
        <v>347</v>
      </c>
      <c r="BG11" s="27" t="s">
        <v>26</v>
      </c>
      <c r="BH11" s="27">
        <v>1</v>
      </c>
      <c r="BI11" s="27">
        <v>2</v>
      </c>
      <c r="BJ11" s="28" t="s">
        <v>236</v>
      </c>
      <c r="BK11" s="27" t="s">
        <v>279</v>
      </c>
      <c r="BL11" s="27"/>
      <c r="BM11" s="27" t="s">
        <v>149</v>
      </c>
      <c r="BN11" s="28" t="s">
        <v>212</v>
      </c>
      <c r="BO11" s="27" t="s">
        <v>210</v>
      </c>
      <c r="BP11" s="27" t="s">
        <v>661</v>
      </c>
      <c r="BQ11" s="27"/>
      <c r="BR11" s="27" t="s">
        <v>26</v>
      </c>
      <c r="BS11" s="29" t="s">
        <v>144</v>
      </c>
      <c r="BT11" s="30" t="s">
        <v>348</v>
      </c>
      <c r="BU11" s="29"/>
      <c r="BV11" s="30" t="s">
        <v>32</v>
      </c>
      <c r="BW11" s="28" t="s">
        <v>245</v>
      </c>
      <c r="BX11" s="28" t="s">
        <v>245</v>
      </c>
    </row>
    <row r="12" spans="1:76" s="27" customFormat="1" ht="12.75">
      <c r="A12" s="27">
        <v>11</v>
      </c>
      <c r="B12" s="52">
        <v>11958</v>
      </c>
      <c r="C12" s="27" t="s">
        <v>507</v>
      </c>
      <c r="E12" s="33" t="s">
        <v>523</v>
      </c>
      <c r="F12" s="27">
        <v>2010</v>
      </c>
      <c r="G12" s="28" t="str">
        <f t="shared" si="0"/>
        <v>At Risk</v>
      </c>
      <c r="H12" s="24" t="s">
        <v>127</v>
      </c>
      <c r="L12" s="27" t="s">
        <v>210</v>
      </c>
      <c r="X12" s="27" t="s">
        <v>149</v>
      </c>
      <c r="Z12" s="27" t="s">
        <v>150</v>
      </c>
      <c r="AD12" s="27" t="s">
        <v>255</v>
      </c>
      <c r="AG12" s="28" t="s">
        <v>687</v>
      </c>
      <c r="AN12" s="27" t="s">
        <v>508</v>
      </c>
      <c r="AO12" s="28" t="s">
        <v>694</v>
      </c>
      <c r="AP12" s="27">
        <v>2004</v>
      </c>
      <c r="AQ12" s="27" t="s">
        <v>245</v>
      </c>
      <c r="BB12" s="43"/>
      <c r="BC12" s="27" t="s">
        <v>245</v>
      </c>
      <c r="BD12" s="31" t="s">
        <v>364</v>
      </c>
      <c r="BE12" s="31" t="s">
        <v>364</v>
      </c>
      <c r="BF12" s="36" t="s">
        <v>364</v>
      </c>
      <c r="BG12" s="27" t="s">
        <v>30</v>
      </c>
      <c r="BH12" s="27">
        <v>0</v>
      </c>
      <c r="BI12" s="40">
        <v>3</v>
      </c>
      <c r="BJ12" s="28" t="s">
        <v>236</v>
      </c>
      <c r="BK12" s="24" t="s">
        <v>127</v>
      </c>
      <c r="BM12" s="27" t="s">
        <v>254</v>
      </c>
      <c r="BN12" s="28" t="s">
        <v>212</v>
      </c>
      <c r="BO12" s="27" t="s">
        <v>210</v>
      </c>
      <c r="BP12" s="27" t="s">
        <v>255</v>
      </c>
      <c r="BR12" s="27" t="s">
        <v>30</v>
      </c>
      <c r="BS12" s="29"/>
      <c r="BT12" s="30" t="s">
        <v>365</v>
      </c>
      <c r="BU12" s="29"/>
      <c r="BV12" s="30" t="s">
        <v>33</v>
      </c>
      <c r="BW12" s="27" t="s">
        <v>245</v>
      </c>
      <c r="BX12" s="27" t="s">
        <v>245</v>
      </c>
    </row>
    <row r="13" spans="1:76" ht="12.75">
      <c r="A13" s="27">
        <v>12</v>
      </c>
      <c r="B13" s="52">
        <v>31648</v>
      </c>
      <c r="C13" s="27" t="s">
        <v>507</v>
      </c>
      <c r="E13" s="53" t="s">
        <v>524</v>
      </c>
      <c r="F13" s="27">
        <v>2010</v>
      </c>
      <c r="G13" s="28" t="str">
        <f t="shared" si="0"/>
        <v>At Risk</v>
      </c>
      <c r="H13" s="28" t="s">
        <v>127</v>
      </c>
      <c r="I13" s="26"/>
      <c r="L13" s="27" t="s">
        <v>215</v>
      </c>
      <c r="S13" s="28" t="s">
        <v>159</v>
      </c>
      <c r="U13" s="28" t="s">
        <v>72</v>
      </c>
      <c r="AD13" s="28" t="s">
        <v>38</v>
      </c>
      <c r="AG13" s="28" t="s">
        <v>687</v>
      </c>
      <c r="AN13" s="26"/>
      <c r="AO13" s="28" t="s">
        <v>694</v>
      </c>
      <c r="AP13" s="27">
        <v>2004</v>
      </c>
      <c r="AQ13" s="28" t="s">
        <v>185</v>
      </c>
      <c r="BC13" s="28" t="s">
        <v>185</v>
      </c>
      <c r="BD13" s="26" t="s">
        <v>212</v>
      </c>
      <c r="BE13" s="26" t="s">
        <v>212</v>
      </c>
      <c r="BF13" s="35" t="s">
        <v>318</v>
      </c>
      <c r="BG13" s="26" t="s">
        <v>212</v>
      </c>
      <c r="BH13" s="27">
        <v>1</v>
      </c>
      <c r="BI13" s="40">
        <v>3</v>
      </c>
      <c r="BJ13" s="28" t="s">
        <v>236</v>
      </c>
      <c r="BK13" s="28" t="s">
        <v>127</v>
      </c>
      <c r="BL13" s="26"/>
      <c r="BM13" s="28" t="s">
        <v>39</v>
      </c>
      <c r="BN13" s="28" t="s">
        <v>212</v>
      </c>
      <c r="BO13" s="27" t="s">
        <v>215</v>
      </c>
      <c r="BP13" s="28" t="s">
        <v>38</v>
      </c>
      <c r="BW13" s="28" t="s">
        <v>185</v>
      </c>
      <c r="BX13" s="28" t="s">
        <v>185</v>
      </c>
    </row>
    <row r="14" spans="1:76" s="27" customFormat="1" ht="12.75">
      <c r="A14" s="27">
        <v>13</v>
      </c>
      <c r="B14" s="52">
        <v>31649</v>
      </c>
      <c r="C14" s="27" t="s">
        <v>507</v>
      </c>
      <c r="E14" s="53" t="s">
        <v>525</v>
      </c>
      <c r="F14" s="27">
        <v>2010</v>
      </c>
      <c r="G14" s="28" t="str">
        <f t="shared" si="0"/>
        <v>At Risk</v>
      </c>
      <c r="H14" s="24" t="s">
        <v>127</v>
      </c>
      <c r="I14" s="28"/>
      <c r="L14" s="27" t="s">
        <v>215</v>
      </c>
      <c r="S14" s="27" t="s">
        <v>159</v>
      </c>
      <c r="AD14" s="28" t="s">
        <v>31</v>
      </c>
      <c r="AG14" s="28" t="s">
        <v>687</v>
      </c>
      <c r="AN14" s="26"/>
      <c r="AO14" s="28" t="s">
        <v>694</v>
      </c>
      <c r="AP14" s="27">
        <v>2004</v>
      </c>
      <c r="AQ14" s="28" t="s">
        <v>152</v>
      </c>
      <c r="BB14" s="43"/>
      <c r="BC14" s="28" t="s">
        <v>152</v>
      </c>
      <c r="BD14" s="26" t="s">
        <v>212</v>
      </c>
      <c r="BE14" s="26" t="s">
        <v>212</v>
      </c>
      <c r="BF14" s="35" t="s">
        <v>302</v>
      </c>
      <c r="BG14" s="26" t="s">
        <v>212</v>
      </c>
      <c r="BH14" s="27">
        <v>1</v>
      </c>
      <c r="BI14" s="40">
        <v>3</v>
      </c>
      <c r="BJ14" s="28" t="s">
        <v>236</v>
      </c>
      <c r="BK14" s="24" t="s">
        <v>127</v>
      </c>
      <c r="BL14" s="28"/>
      <c r="BM14" s="28" t="s">
        <v>159</v>
      </c>
      <c r="BN14" s="28" t="s">
        <v>212</v>
      </c>
      <c r="BO14" s="27" t="s">
        <v>215</v>
      </c>
      <c r="BP14" s="28" t="s">
        <v>31</v>
      </c>
      <c r="BQ14" s="28"/>
      <c r="BR14" s="28"/>
      <c r="BS14" s="28"/>
      <c r="BT14" s="28"/>
      <c r="BU14" s="28"/>
      <c r="BV14" s="30"/>
      <c r="BW14" s="28" t="s">
        <v>152</v>
      </c>
      <c r="BX14" s="28" t="s">
        <v>152</v>
      </c>
    </row>
    <row r="15" spans="1:76" ht="12.75">
      <c r="A15" s="27">
        <v>14</v>
      </c>
      <c r="B15" s="52">
        <v>31651</v>
      </c>
      <c r="C15" s="27" t="s">
        <v>507</v>
      </c>
      <c r="E15" s="53" t="s">
        <v>526</v>
      </c>
      <c r="F15" s="27">
        <v>2010</v>
      </c>
      <c r="G15" s="28" t="str">
        <f t="shared" si="0"/>
        <v>At Risk</v>
      </c>
      <c r="H15" s="28" t="s">
        <v>127</v>
      </c>
      <c r="I15" s="26"/>
      <c r="L15" s="27" t="s">
        <v>215</v>
      </c>
      <c r="P15" s="28" t="s">
        <v>144</v>
      </c>
      <c r="U15" s="28" t="s">
        <v>72</v>
      </c>
      <c r="AD15" s="28" t="s">
        <v>40</v>
      </c>
      <c r="AG15" s="28" t="s">
        <v>687</v>
      </c>
      <c r="AH15" s="28" t="s">
        <v>690</v>
      </c>
      <c r="AN15" s="26"/>
      <c r="AO15" s="28" t="s">
        <v>694</v>
      </c>
      <c r="AP15" s="27">
        <v>2004</v>
      </c>
      <c r="AQ15" s="28" t="s">
        <v>185</v>
      </c>
      <c r="BC15" s="28" t="s">
        <v>185</v>
      </c>
      <c r="BD15" s="26" t="s">
        <v>212</v>
      </c>
      <c r="BE15" s="26" t="s">
        <v>212</v>
      </c>
      <c r="BF15" s="35" t="s">
        <v>292</v>
      </c>
      <c r="BG15" s="26" t="s">
        <v>212</v>
      </c>
      <c r="BH15" s="27">
        <v>1</v>
      </c>
      <c r="BI15" s="40">
        <v>3</v>
      </c>
      <c r="BJ15" s="28" t="s">
        <v>236</v>
      </c>
      <c r="BK15" s="28" t="s">
        <v>127</v>
      </c>
      <c r="BL15" s="26"/>
      <c r="BM15" s="28" t="s">
        <v>143</v>
      </c>
      <c r="BN15" s="28" t="s">
        <v>212</v>
      </c>
      <c r="BO15" s="27" t="s">
        <v>215</v>
      </c>
      <c r="BP15" s="28" t="s">
        <v>40</v>
      </c>
      <c r="BW15" s="28" t="s">
        <v>185</v>
      </c>
      <c r="BX15" s="28" t="s">
        <v>185</v>
      </c>
    </row>
    <row r="16" spans="1:76" ht="12.75">
      <c r="A16" s="27">
        <v>15</v>
      </c>
      <c r="B16" s="52">
        <v>31656</v>
      </c>
      <c r="C16" s="27" t="s">
        <v>507</v>
      </c>
      <c r="E16" s="53" t="s">
        <v>527</v>
      </c>
      <c r="F16" s="27">
        <v>2010</v>
      </c>
      <c r="G16" s="28" t="str">
        <f t="shared" si="0"/>
        <v>At Risk</v>
      </c>
      <c r="H16" s="28" t="s">
        <v>127</v>
      </c>
      <c r="I16" s="26"/>
      <c r="L16" s="27" t="s">
        <v>215</v>
      </c>
      <c r="P16" s="28" t="s">
        <v>144</v>
      </c>
      <c r="X16" s="28" t="s">
        <v>149</v>
      </c>
      <c r="AD16" s="28" t="s">
        <v>217</v>
      </c>
      <c r="AG16" s="28" t="s">
        <v>687</v>
      </c>
      <c r="AH16" s="28" t="s">
        <v>690</v>
      </c>
      <c r="AN16" s="26"/>
      <c r="AO16" s="28" t="s">
        <v>694</v>
      </c>
      <c r="AP16" s="27">
        <v>2004</v>
      </c>
      <c r="AQ16" s="28" t="s">
        <v>185</v>
      </c>
      <c r="BC16" s="28" t="s">
        <v>185</v>
      </c>
      <c r="BD16" s="26" t="s">
        <v>212</v>
      </c>
      <c r="BE16" s="26" t="s">
        <v>212</v>
      </c>
      <c r="BF16" s="35" t="s">
        <v>296</v>
      </c>
      <c r="BG16" s="26" t="s">
        <v>212</v>
      </c>
      <c r="BH16" s="27">
        <v>1</v>
      </c>
      <c r="BI16" s="40">
        <v>3</v>
      </c>
      <c r="BJ16" s="28" t="s">
        <v>236</v>
      </c>
      <c r="BK16" s="28" t="s">
        <v>127</v>
      </c>
      <c r="BL16" s="26"/>
      <c r="BM16" s="28" t="s">
        <v>41</v>
      </c>
      <c r="BN16" s="28" t="s">
        <v>212</v>
      </c>
      <c r="BO16" s="27" t="s">
        <v>215</v>
      </c>
      <c r="BP16" s="28" t="s">
        <v>217</v>
      </c>
      <c r="BW16" s="28" t="s">
        <v>185</v>
      </c>
      <c r="BX16" s="28" t="s">
        <v>185</v>
      </c>
    </row>
    <row r="17" spans="1:76" s="27" customFormat="1" ht="12.75">
      <c r="A17" s="27">
        <v>16</v>
      </c>
      <c r="B17" s="52">
        <v>31662</v>
      </c>
      <c r="C17" s="27" t="s">
        <v>507</v>
      </c>
      <c r="E17" s="53" t="s">
        <v>528</v>
      </c>
      <c r="F17" s="27">
        <v>2010</v>
      </c>
      <c r="G17" s="28" t="str">
        <f t="shared" si="0"/>
        <v>At Risk</v>
      </c>
      <c r="H17" s="24" t="s">
        <v>127</v>
      </c>
      <c r="I17" s="28"/>
      <c r="L17" s="27" t="s">
        <v>215</v>
      </c>
      <c r="S17" s="27" t="s">
        <v>159</v>
      </c>
      <c r="AD17" s="28" t="s">
        <v>158</v>
      </c>
      <c r="AG17" s="28" t="s">
        <v>687</v>
      </c>
      <c r="AN17" s="26"/>
      <c r="AO17" s="28" t="s">
        <v>694</v>
      </c>
      <c r="AP17" s="27">
        <v>2004</v>
      </c>
      <c r="AQ17" s="28" t="s">
        <v>152</v>
      </c>
      <c r="BB17" s="43"/>
      <c r="BC17" s="28" t="s">
        <v>152</v>
      </c>
      <c r="BD17" s="26" t="s">
        <v>212</v>
      </c>
      <c r="BE17" s="26" t="s">
        <v>212</v>
      </c>
      <c r="BF17" s="35" t="s">
        <v>303</v>
      </c>
      <c r="BG17" s="26" t="s">
        <v>212</v>
      </c>
      <c r="BH17" s="27">
        <v>1</v>
      </c>
      <c r="BI17" s="40">
        <v>3</v>
      </c>
      <c r="BJ17" s="28" t="s">
        <v>236</v>
      </c>
      <c r="BK17" s="24" t="s">
        <v>127</v>
      </c>
      <c r="BL17" s="28"/>
      <c r="BM17" s="28" t="s">
        <v>159</v>
      </c>
      <c r="BN17" s="28" t="s">
        <v>212</v>
      </c>
      <c r="BO17" s="27" t="s">
        <v>215</v>
      </c>
      <c r="BP17" s="28" t="s">
        <v>158</v>
      </c>
      <c r="BQ17" s="28"/>
      <c r="BR17" s="28"/>
      <c r="BS17" s="28"/>
      <c r="BT17" s="28"/>
      <c r="BU17" s="28"/>
      <c r="BV17" s="30"/>
      <c r="BW17" s="28" t="s">
        <v>152</v>
      </c>
      <c r="BX17" s="28" t="s">
        <v>152</v>
      </c>
    </row>
    <row r="18" spans="1:76" s="27" customFormat="1" ht="12.75">
      <c r="A18" s="27">
        <v>17</v>
      </c>
      <c r="B18" s="52">
        <v>31663</v>
      </c>
      <c r="C18" s="27" t="s">
        <v>507</v>
      </c>
      <c r="E18" s="53" t="s">
        <v>529</v>
      </c>
      <c r="F18" s="27">
        <v>2010</v>
      </c>
      <c r="G18" s="28" t="str">
        <f t="shared" si="0"/>
        <v>At Risk</v>
      </c>
      <c r="H18" s="24" t="s">
        <v>127</v>
      </c>
      <c r="I18" s="28"/>
      <c r="L18" s="27" t="s">
        <v>215</v>
      </c>
      <c r="S18" s="27" t="s">
        <v>159</v>
      </c>
      <c r="AD18" s="28" t="s">
        <v>31</v>
      </c>
      <c r="AG18" s="28" t="s">
        <v>687</v>
      </c>
      <c r="AN18" s="26"/>
      <c r="AO18" s="28" t="s">
        <v>694</v>
      </c>
      <c r="AP18" s="27">
        <v>2004</v>
      </c>
      <c r="AQ18" s="28" t="s">
        <v>152</v>
      </c>
      <c r="BB18" s="43"/>
      <c r="BC18" s="28" t="s">
        <v>152</v>
      </c>
      <c r="BD18" s="26" t="s">
        <v>212</v>
      </c>
      <c r="BE18" s="26" t="s">
        <v>212</v>
      </c>
      <c r="BF18" s="35" t="s">
        <v>304</v>
      </c>
      <c r="BG18" s="26" t="s">
        <v>212</v>
      </c>
      <c r="BH18" s="27">
        <v>1</v>
      </c>
      <c r="BI18" s="40">
        <v>3</v>
      </c>
      <c r="BJ18" s="28" t="s">
        <v>236</v>
      </c>
      <c r="BK18" s="24" t="s">
        <v>127</v>
      </c>
      <c r="BL18" s="28"/>
      <c r="BM18" s="28" t="s">
        <v>159</v>
      </c>
      <c r="BN18" s="28" t="s">
        <v>212</v>
      </c>
      <c r="BO18" s="27" t="s">
        <v>215</v>
      </c>
      <c r="BP18" s="28" t="s">
        <v>31</v>
      </c>
      <c r="BQ18" s="28"/>
      <c r="BR18" s="28"/>
      <c r="BS18" s="28"/>
      <c r="BT18" s="28"/>
      <c r="BU18" s="28"/>
      <c r="BV18" s="30"/>
      <c r="BW18" s="28" t="s">
        <v>152</v>
      </c>
      <c r="BX18" s="28" t="s">
        <v>152</v>
      </c>
    </row>
    <row r="19" spans="1:76" s="27" customFormat="1" ht="12.75">
      <c r="A19" s="27">
        <v>18</v>
      </c>
      <c r="B19" s="52">
        <v>31664</v>
      </c>
      <c r="C19" s="27" t="s">
        <v>507</v>
      </c>
      <c r="E19" s="53" t="s">
        <v>530</v>
      </c>
      <c r="F19" s="27">
        <v>2010</v>
      </c>
      <c r="G19" s="28" t="str">
        <f t="shared" si="0"/>
        <v>At Risk</v>
      </c>
      <c r="H19" s="24" t="s">
        <v>127</v>
      </c>
      <c r="I19" s="28"/>
      <c r="L19" s="27" t="s">
        <v>215</v>
      </c>
      <c r="S19" s="27" t="s">
        <v>159</v>
      </c>
      <c r="AD19" s="28" t="s">
        <v>37</v>
      </c>
      <c r="AG19" s="28" t="s">
        <v>687</v>
      </c>
      <c r="AN19" s="26"/>
      <c r="AO19" s="28" t="s">
        <v>694</v>
      </c>
      <c r="AP19" s="27">
        <v>2004</v>
      </c>
      <c r="AQ19" s="28" t="s">
        <v>152</v>
      </c>
      <c r="BB19" s="43"/>
      <c r="BC19" s="28" t="s">
        <v>152</v>
      </c>
      <c r="BD19" s="26" t="s">
        <v>212</v>
      </c>
      <c r="BE19" s="26" t="s">
        <v>212</v>
      </c>
      <c r="BF19" s="35" t="s">
        <v>305</v>
      </c>
      <c r="BG19" s="26" t="s">
        <v>212</v>
      </c>
      <c r="BH19" s="27">
        <v>1</v>
      </c>
      <c r="BI19" s="40">
        <v>3</v>
      </c>
      <c r="BJ19" s="28" t="s">
        <v>236</v>
      </c>
      <c r="BK19" s="24" t="s">
        <v>127</v>
      </c>
      <c r="BL19" s="28"/>
      <c r="BM19" s="28" t="s">
        <v>159</v>
      </c>
      <c r="BN19" s="28" t="s">
        <v>212</v>
      </c>
      <c r="BO19" s="27" t="s">
        <v>215</v>
      </c>
      <c r="BP19" s="28" t="s">
        <v>37</v>
      </c>
      <c r="BQ19" s="28"/>
      <c r="BR19" s="28"/>
      <c r="BS19" s="28"/>
      <c r="BT19" s="28"/>
      <c r="BU19" s="28"/>
      <c r="BV19" s="30"/>
      <c r="BW19" s="28" t="s">
        <v>152</v>
      </c>
      <c r="BX19" s="28" t="s">
        <v>152</v>
      </c>
    </row>
    <row r="20" spans="1:76" ht="12.75">
      <c r="A20" s="27">
        <v>19</v>
      </c>
      <c r="B20" s="52">
        <v>31666</v>
      </c>
      <c r="C20" s="27" t="s">
        <v>507</v>
      </c>
      <c r="E20" s="53" t="s">
        <v>531</v>
      </c>
      <c r="F20" s="27">
        <v>2010</v>
      </c>
      <c r="G20" s="28" t="str">
        <f t="shared" si="0"/>
        <v>At Risk</v>
      </c>
      <c r="H20" s="24" t="s">
        <v>127</v>
      </c>
      <c r="L20" s="27" t="s">
        <v>215</v>
      </c>
      <c r="S20" s="27" t="s">
        <v>159</v>
      </c>
      <c r="AD20" s="28" t="s">
        <v>158</v>
      </c>
      <c r="AG20" s="28" t="s">
        <v>687</v>
      </c>
      <c r="AN20" s="26"/>
      <c r="AO20" s="28" t="s">
        <v>694</v>
      </c>
      <c r="AP20" s="27">
        <v>2004</v>
      </c>
      <c r="AQ20" s="28" t="s">
        <v>155</v>
      </c>
      <c r="BC20" s="28" t="s">
        <v>155</v>
      </c>
      <c r="BD20" s="26" t="s">
        <v>212</v>
      </c>
      <c r="BE20" s="26" t="s">
        <v>212</v>
      </c>
      <c r="BF20" s="35" t="s">
        <v>309</v>
      </c>
      <c r="BG20" s="26" t="s">
        <v>212</v>
      </c>
      <c r="BH20" s="27">
        <v>1</v>
      </c>
      <c r="BI20" s="40">
        <v>3</v>
      </c>
      <c r="BJ20" s="28" t="s">
        <v>236</v>
      </c>
      <c r="BK20" s="24" t="s">
        <v>127</v>
      </c>
      <c r="BM20" s="28" t="s">
        <v>159</v>
      </c>
      <c r="BN20" s="28" t="s">
        <v>212</v>
      </c>
      <c r="BO20" s="27" t="s">
        <v>215</v>
      </c>
      <c r="BP20" s="28" t="s">
        <v>158</v>
      </c>
      <c r="BW20" s="28" t="s">
        <v>155</v>
      </c>
      <c r="BX20" s="28" t="s">
        <v>155</v>
      </c>
    </row>
    <row r="21" spans="1:76" ht="12.75">
      <c r="A21" s="27">
        <v>20</v>
      </c>
      <c r="B21" s="52">
        <v>31667</v>
      </c>
      <c r="C21" s="27" t="s">
        <v>507</v>
      </c>
      <c r="E21" s="53" t="s">
        <v>532</v>
      </c>
      <c r="F21" s="27">
        <v>2010</v>
      </c>
      <c r="G21" s="28" t="str">
        <f t="shared" si="0"/>
        <v>At Risk</v>
      </c>
      <c r="H21" s="24" t="s">
        <v>127</v>
      </c>
      <c r="L21" s="27" t="s">
        <v>215</v>
      </c>
      <c r="S21" s="27" t="s">
        <v>159</v>
      </c>
      <c r="AD21" s="28" t="s">
        <v>31</v>
      </c>
      <c r="AG21" s="28" t="s">
        <v>687</v>
      </c>
      <c r="AN21" s="26"/>
      <c r="AO21" s="28" t="s">
        <v>694</v>
      </c>
      <c r="AP21" s="27">
        <v>2004</v>
      </c>
      <c r="AQ21" s="28" t="s">
        <v>155</v>
      </c>
      <c r="BC21" s="28" t="s">
        <v>155</v>
      </c>
      <c r="BD21" s="26" t="s">
        <v>212</v>
      </c>
      <c r="BE21" s="26" t="s">
        <v>212</v>
      </c>
      <c r="BF21" s="35" t="s">
        <v>310</v>
      </c>
      <c r="BG21" s="26" t="s">
        <v>212</v>
      </c>
      <c r="BH21" s="27">
        <v>1</v>
      </c>
      <c r="BI21" s="40">
        <v>3</v>
      </c>
      <c r="BJ21" s="28" t="s">
        <v>236</v>
      </c>
      <c r="BK21" s="24" t="s">
        <v>127</v>
      </c>
      <c r="BM21" s="28" t="s">
        <v>159</v>
      </c>
      <c r="BN21" s="28" t="s">
        <v>212</v>
      </c>
      <c r="BO21" s="27" t="s">
        <v>215</v>
      </c>
      <c r="BP21" s="28" t="s">
        <v>31</v>
      </c>
      <c r="BW21" s="28" t="s">
        <v>155</v>
      </c>
      <c r="BX21" s="28" t="s">
        <v>155</v>
      </c>
    </row>
    <row r="22" spans="1:76" ht="12.75">
      <c r="A22" s="27">
        <v>21</v>
      </c>
      <c r="B22" s="52">
        <v>31668</v>
      </c>
      <c r="C22" s="27" t="s">
        <v>507</v>
      </c>
      <c r="E22" s="53" t="s">
        <v>533</v>
      </c>
      <c r="F22" s="27">
        <v>2010</v>
      </c>
      <c r="G22" s="28" t="str">
        <f t="shared" si="0"/>
        <v>At Risk</v>
      </c>
      <c r="H22" s="28" t="s">
        <v>127</v>
      </c>
      <c r="I22" s="26"/>
      <c r="L22" s="27" t="s">
        <v>215</v>
      </c>
      <c r="S22" s="27" t="s">
        <v>159</v>
      </c>
      <c r="AD22" s="28" t="s">
        <v>190</v>
      </c>
      <c r="AG22" s="28" t="s">
        <v>687</v>
      </c>
      <c r="AN22" s="26"/>
      <c r="AO22" s="28" t="s">
        <v>694</v>
      </c>
      <c r="AP22" s="27">
        <v>2004</v>
      </c>
      <c r="AQ22" s="28" t="s">
        <v>187</v>
      </c>
      <c r="BC22" s="28" t="s">
        <v>187</v>
      </c>
      <c r="BD22" s="26" t="s">
        <v>212</v>
      </c>
      <c r="BE22" s="26" t="s">
        <v>212</v>
      </c>
      <c r="BF22" s="35" t="s">
        <v>316</v>
      </c>
      <c r="BG22" s="26" t="s">
        <v>212</v>
      </c>
      <c r="BH22" s="27">
        <v>1</v>
      </c>
      <c r="BI22" s="40">
        <v>3</v>
      </c>
      <c r="BJ22" s="28" t="s">
        <v>236</v>
      </c>
      <c r="BK22" s="28" t="s">
        <v>127</v>
      </c>
      <c r="BL22" s="26"/>
      <c r="BM22" s="28" t="s">
        <v>159</v>
      </c>
      <c r="BN22" s="28" t="s">
        <v>212</v>
      </c>
      <c r="BO22" s="27" t="s">
        <v>215</v>
      </c>
      <c r="BP22" s="28" t="s">
        <v>190</v>
      </c>
      <c r="BW22" s="28" t="s">
        <v>187</v>
      </c>
      <c r="BX22" s="28" t="s">
        <v>241</v>
      </c>
    </row>
    <row r="23" spans="1:76" ht="12.75">
      <c r="A23" s="27">
        <v>22</v>
      </c>
      <c r="B23" s="52">
        <v>31669</v>
      </c>
      <c r="C23" s="27" t="s">
        <v>507</v>
      </c>
      <c r="E23" s="53" t="s">
        <v>534</v>
      </c>
      <c r="F23" s="27">
        <v>2010</v>
      </c>
      <c r="G23" s="28" t="str">
        <f t="shared" si="0"/>
        <v>At Risk</v>
      </c>
      <c r="H23" s="24" t="s">
        <v>127</v>
      </c>
      <c r="L23" s="27" t="s">
        <v>215</v>
      </c>
      <c r="S23" s="27" t="s">
        <v>159</v>
      </c>
      <c r="AD23" s="28" t="s">
        <v>37</v>
      </c>
      <c r="AG23" s="28" t="s">
        <v>687</v>
      </c>
      <c r="AN23" s="26"/>
      <c r="AO23" s="28" t="s">
        <v>694</v>
      </c>
      <c r="AP23" s="27">
        <v>2004</v>
      </c>
      <c r="AQ23" s="28" t="s">
        <v>155</v>
      </c>
      <c r="BC23" s="28" t="s">
        <v>155</v>
      </c>
      <c r="BD23" s="26" t="s">
        <v>212</v>
      </c>
      <c r="BE23" s="26" t="s">
        <v>212</v>
      </c>
      <c r="BF23" s="35" t="s">
        <v>311</v>
      </c>
      <c r="BG23" s="26" t="s">
        <v>212</v>
      </c>
      <c r="BH23" s="27">
        <v>1</v>
      </c>
      <c r="BI23" s="40">
        <v>3</v>
      </c>
      <c r="BJ23" s="28" t="s">
        <v>236</v>
      </c>
      <c r="BK23" s="24" t="s">
        <v>127</v>
      </c>
      <c r="BM23" s="28" t="s">
        <v>159</v>
      </c>
      <c r="BN23" s="28" t="s">
        <v>212</v>
      </c>
      <c r="BO23" s="27" t="s">
        <v>215</v>
      </c>
      <c r="BP23" s="28" t="s">
        <v>37</v>
      </c>
      <c r="BW23" s="28" t="s">
        <v>155</v>
      </c>
      <c r="BX23" s="28" t="s">
        <v>155</v>
      </c>
    </row>
    <row r="24" spans="1:76" ht="12.75">
      <c r="A24" s="27">
        <v>23</v>
      </c>
      <c r="B24" s="52">
        <v>31679</v>
      </c>
      <c r="C24" s="27" t="s">
        <v>507</v>
      </c>
      <c r="E24" s="53" t="s">
        <v>535</v>
      </c>
      <c r="F24" s="27">
        <v>2010</v>
      </c>
      <c r="G24" s="28" t="str">
        <f t="shared" si="0"/>
        <v>At Risk</v>
      </c>
      <c r="H24" s="28" t="s">
        <v>127</v>
      </c>
      <c r="I24" s="26"/>
      <c r="L24" s="27" t="s">
        <v>215</v>
      </c>
      <c r="X24" s="28" t="s">
        <v>149</v>
      </c>
      <c r="AD24" s="28" t="s">
        <v>54</v>
      </c>
      <c r="AG24" s="28" t="s">
        <v>687</v>
      </c>
      <c r="AN24" s="26"/>
      <c r="AO24" s="28" t="s">
        <v>694</v>
      </c>
      <c r="AP24" s="27">
        <v>2004</v>
      </c>
      <c r="AQ24" s="28" t="s">
        <v>185</v>
      </c>
      <c r="BC24" s="28" t="s">
        <v>185</v>
      </c>
      <c r="BD24" s="26" t="s">
        <v>212</v>
      </c>
      <c r="BE24" s="26" t="s">
        <v>212</v>
      </c>
      <c r="BF24" s="35" t="s">
        <v>362</v>
      </c>
      <c r="BG24" s="26" t="s">
        <v>212</v>
      </c>
      <c r="BH24" s="27">
        <v>1</v>
      </c>
      <c r="BI24" s="40">
        <v>3</v>
      </c>
      <c r="BJ24" s="28" t="s">
        <v>236</v>
      </c>
      <c r="BK24" s="28" t="s">
        <v>127</v>
      </c>
      <c r="BL24" s="26"/>
      <c r="BM24" s="28" t="s">
        <v>149</v>
      </c>
      <c r="BN24" s="28" t="s">
        <v>212</v>
      </c>
      <c r="BO24" s="27" t="s">
        <v>215</v>
      </c>
      <c r="BP24" s="28" t="s">
        <v>54</v>
      </c>
      <c r="BW24" s="28" t="s">
        <v>185</v>
      </c>
      <c r="BX24" s="28" t="s">
        <v>240</v>
      </c>
    </row>
    <row r="25" spans="1:76" s="27" customFormat="1" ht="12.75">
      <c r="A25" s="27">
        <v>24</v>
      </c>
      <c r="B25" s="52">
        <v>31680</v>
      </c>
      <c r="C25" s="27" t="s">
        <v>507</v>
      </c>
      <c r="E25" s="55" t="s">
        <v>536</v>
      </c>
      <c r="F25" s="27">
        <v>2010</v>
      </c>
      <c r="G25" s="28" t="str">
        <f t="shared" si="0"/>
        <v>At Risk</v>
      </c>
      <c r="H25" s="28" t="s">
        <v>127</v>
      </c>
      <c r="I25" s="26"/>
      <c r="L25" s="27" t="s">
        <v>215</v>
      </c>
      <c r="U25" s="27" t="s">
        <v>72</v>
      </c>
      <c r="AD25" s="28" t="s">
        <v>243</v>
      </c>
      <c r="AG25" s="28" t="s">
        <v>687</v>
      </c>
      <c r="AN25" s="26"/>
      <c r="AO25" s="28" t="s">
        <v>694</v>
      </c>
      <c r="AP25" s="27">
        <v>2004</v>
      </c>
      <c r="AQ25" s="28" t="s">
        <v>185</v>
      </c>
      <c r="BB25" s="43"/>
      <c r="BC25" s="28" t="s">
        <v>185</v>
      </c>
      <c r="BD25" s="26" t="s">
        <v>212</v>
      </c>
      <c r="BE25" s="26" t="s">
        <v>212</v>
      </c>
      <c r="BF25" s="38" t="s">
        <v>340</v>
      </c>
      <c r="BG25" s="26" t="s">
        <v>212</v>
      </c>
      <c r="BH25" s="27">
        <v>1</v>
      </c>
      <c r="BI25" s="40">
        <v>3</v>
      </c>
      <c r="BJ25" s="28" t="s">
        <v>236</v>
      </c>
      <c r="BK25" s="28" t="s">
        <v>127</v>
      </c>
      <c r="BL25" s="26"/>
      <c r="BM25" s="28" t="s">
        <v>72</v>
      </c>
      <c r="BN25" s="28" t="s">
        <v>212</v>
      </c>
      <c r="BO25" s="27" t="s">
        <v>215</v>
      </c>
      <c r="BP25" s="28" t="s">
        <v>243</v>
      </c>
      <c r="BQ25" s="28"/>
      <c r="BR25" s="28"/>
      <c r="BS25" s="28"/>
      <c r="BT25" s="28"/>
      <c r="BU25" s="28"/>
      <c r="BV25" s="30"/>
      <c r="BW25" s="28" t="s">
        <v>185</v>
      </c>
      <c r="BX25" s="28" t="s">
        <v>240</v>
      </c>
    </row>
    <row r="26" spans="1:76" ht="12.75">
      <c r="A26" s="27">
        <v>25</v>
      </c>
      <c r="B26" s="52">
        <v>12054</v>
      </c>
      <c r="C26" s="27" t="s">
        <v>507</v>
      </c>
      <c r="E26" s="33" t="s">
        <v>537</v>
      </c>
      <c r="F26" s="27">
        <v>2010</v>
      </c>
      <c r="G26" s="28" t="str">
        <f t="shared" si="0"/>
        <v>At Risk</v>
      </c>
      <c r="H26" s="24" t="s">
        <v>127</v>
      </c>
      <c r="I26" s="27"/>
      <c r="L26" s="27" t="s">
        <v>210</v>
      </c>
      <c r="X26" s="28" t="s">
        <v>149</v>
      </c>
      <c r="AD26" s="27" t="s">
        <v>207</v>
      </c>
      <c r="AG26" s="28" t="s">
        <v>687</v>
      </c>
      <c r="AN26" s="27" t="s">
        <v>511</v>
      </c>
      <c r="AO26" s="28" t="s">
        <v>694</v>
      </c>
      <c r="AP26" s="27">
        <v>2004</v>
      </c>
      <c r="AQ26" s="27" t="s">
        <v>155</v>
      </c>
      <c r="BC26" s="27" t="s">
        <v>155</v>
      </c>
      <c r="BD26" s="31" t="s">
        <v>356</v>
      </c>
      <c r="BE26" s="31" t="s">
        <v>356</v>
      </c>
      <c r="BF26" s="36" t="s">
        <v>356</v>
      </c>
      <c r="BG26" s="28" t="s">
        <v>26</v>
      </c>
      <c r="BH26" s="27">
        <v>1</v>
      </c>
      <c r="BI26" s="40">
        <v>3</v>
      </c>
      <c r="BJ26" s="28" t="s">
        <v>236</v>
      </c>
      <c r="BK26" s="24" t="s">
        <v>127</v>
      </c>
      <c r="BL26" s="27"/>
      <c r="BM26" s="27" t="s">
        <v>149</v>
      </c>
      <c r="BN26" s="28" t="s">
        <v>212</v>
      </c>
      <c r="BO26" s="27" t="s">
        <v>210</v>
      </c>
      <c r="BP26" s="27" t="s">
        <v>207</v>
      </c>
      <c r="BQ26" s="27"/>
      <c r="BR26" s="28" t="s">
        <v>26</v>
      </c>
      <c r="BS26" s="29" t="s">
        <v>144</v>
      </c>
      <c r="BT26" s="30"/>
      <c r="BU26" s="29"/>
      <c r="BW26" s="6" t="s">
        <v>155</v>
      </c>
      <c r="BX26" s="6" t="s">
        <v>246</v>
      </c>
    </row>
    <row r="27" spans="1:76" ht="12.75">
      <c r="A27" s="27">
        <v>26</v>
      </c>
      <c r="B27" s="52">
        <v>31682</v>
      </c>
      <c r="C27" s="27" t="s">
        <v>507</v>
      </c>
      <c r="E27" s="53" t="s">
        <v>538</v>
      </c>
      <c r="F27" s="27">
        <v>2010</v>
      </c>
      <c r="G27" s="28" t="str">
        <f t="shared" si="0"/>
        <v>At Risk</v>
      </c>
      <c r="H27" s="28" t="s">
        <v>127</v>
      </c>
      <c r="I27" s="26"/>
      <c r="L27" s="27" t="s">
        <v>215</v>
      </c>
      <c r="S27" s="28" t="s">
        <v>159</v>
      </c>
      <c r="AD27" s="28" t="s">
        <v>188</v>
      </c>
      <c r="AG27" s="28" t="s">
        <v>687</v>
      </c>
      <c r="AN27" s="26"/>
      <c r="AO27" s="28" t="s">
        <v>694</v>
      </c>
      <c r="AP27" s="27">
        <v>2004</v>
      </c>
      <c r="AQ27" s="28" t="s">
        <v>185</v>
      </c>
      <c r="BC27" s="28" t="s">
        <v>185</v>
      </c>
      <c r="BD27" s="26" t="s">
        <v>212</v>
      </c>
      <c r="BE27" s="26" t="s">
        <v>212</v>
      </c>
      <c r="BF27" s="35" t="s">
        <v>313</v>
      </c>
      <c r="BG27" s="26" t="s">
        <v>212</v>
      </c>
      <c r="BH27" s="27">
        <v>1</v>
      </c>
      <c r="BI27" s="40">
        <v>3</v>
      </c>
      <c r="BJ27" s="28" t="s">
        <v>236</v>
      </c>
      <c r="BK27" s="28" t="s">
        <v>127</v>
      </c>
      <c r="BL27" s="26"/>
      <c r="BM27" s="28" t="s">
        <v>159</v>
      </c>
      <c r="BN27" s="28" t="s">
        <v>212</v>
      </c>
      <c r="BO27" s="27" t="s">
        <v>215</v>
      </c>
      <c r="BP27" s="28" t="s">
        <v>188</v>
      </c>
      <c r="BW27" s="28" t="s">
        <v>185</v>
      </c>
      <c r="BX27" s="28" t="s">
        <v>185</v>
      </c>
    </row>
    <row r="28" spans="1:76" ht="12.75">
      <c r="A28" s="27">
        <v>27</v>
      </c>
      <c r="B28" s="52">
        <v>31683</v>
      </c>
      <c r="C28" s="27" t="s">
        <v>507</v>
      </c>
      <c r="E28" s="53" t="s">
        <v>539</v>
      </c>
      <c r="F28" s="27">
        <v>2010</v>
      </c>
      <c r="G28" s="28" t="str">
        <f t="shared" si="0"/>
        <v>At Risk</v>
      </c>
      <c r="H28" s="28" t="s">
        <v>127</v>
      </c>
      <c r="I28" s="26"/>
      <c r="L28" s="27" t="s">
        <v>215</v>
      </c>
      <c r="S28" s="28" t="s">
        <v>159</v>
      </c>
      <c r="AD28" s="28" t="s">
        <v>189</v>
      </c>
      <c r="AG28" s="28" t="s">
        <v>687</v>
      </c>
      <c r="AN28" s="26"/>
      <c r="AO28" s="28" t="s">
        <v>694</v>
      </c>
      <c r="AP28" s="27">
        <v>2004</v>
      </c>
      <c r="AQ28" s="28" t="s">
        <v>185</v>
      </c>
      <c r="BC28" s="28" t="s">
        <v>185</v>
      </c>
      <c r="BD28" s="26" t="s">
        <v>212</v>
      </c>
      <c r="BE28" s="26" t="s">
        <v>212</v>
      </c>
      <c r="BF28" s="35" t="s">
        <v>314</v>
      </c>
      <c r="BG28" s="26" t="s">
        <v>212</v>
      </c>
      <c r="BH28" s="27">
        <v>1</v>
      </c>
      <c r="BI28" s="40">
        <v>3</v>
      </c>
      <c r="BJ28" s="28" t="s">
        <v>236</v>
      </c>
      <c r="BK28" s="28" t="s">
        <v>127</v>
      </c>
      <c r="BL28" s="26"/>
      <c r="BM28" s="28" t="s">
        <v>159</v>
      </c>
      <c r="BN28" s="28" t="s">
        <v>212</v>
      </c>
      <c r="BO28" s="27" t="s">
        <v>215</v>
      </c>
      <c r="BP28" s="28" t="s">
        <v>189</v>
      </c>
      <c r="BW28" s="28" t="s">
        <v>185</v>
      </c>
      <c r="BX28" s="28" t="s">
        <v>185</v>
      </c>
    </row>
    <row r="29" spans="1:76" ht="12.75">
      <c r="A29" s="27">
        <v>28</v>
      </c>
      <c r="B29" s="52">
        <v>31684</v>
      </c>
      <c r="C29" s="27" t="s">
        <v>507</v>
      </c>
      <c r="E29" s="53" t="s">
        <v>540</v>
      </c>
      <c r="F29" s="27">
        <v>2010</v>
      </c>
      <c r="G29" s="28" t="str">
        <f t="shared" si="0"/>
        <v>At Risk</v>
      </c>
      <c r="H29" s="28" t="s">
        <v>127</v>
      </c>
      <c r="I29" s="26"/>
      <c r="L29" s="27" t="s">
        <v>215</v>
      </c>
      <c r="S29" s="28" t="s">
        <v>159</v>
      </c>
      <c r="U29" s="28" t="s">
        <v>72</v>
      </c>
      <c r="AD29" s="28" t="s">
        <v>220</v>
      </c>
      <c r="AG29" s="28" t="s">
        <v>687</v>
      </c>
      <c r="AN29" s="26"/>
      <c r="AO29" s="28" t="s">
        <v>694</v>
      </c>
      <c r="AP29" s="27">
        <v>2004</v>
      </c>
      <c r="AQ29" s="28" t="s">
        <v>185</v>
      </c>
      <c r="BC29" s="28" t="s">
        <v>185</v>
      </c>
      <c r="BD29" s="26" t="s">
        <v>212</v>
      </c>
      <c r="BE29" s="26" t="s">
        <v>212</v>
      </c>
      <c r="BF29" s="35" t="s">
        <v>319</v>
      </c>
      <c r="BG29" s="26" t="s">
        <v>212</v>
      </c>
      <c r="BH29" s="27">
        <v>1</v>
      </c>
      <c r="BI29" s="40">
        <v>3</v>
      </c>
      <c r="BJ29" s="28" t="s">
        <v>236</v>
      </c>
      <c r="BK29" s="28" t="s">
        <v>127</v>
      </c>
      <c r="BL29" s="26"/>
      <c r="BM29" s="28" t="s">
        <v>39</v>
      </c>
      <c r="BN29" s="28" t="s">
        <v>212</v>
      </c>
      <c r="BO29" s="27" t="s">
        <v>215</v>
      </c>
      <c r="BP29" s="28" t="s">
        <v>220</v>
      </c>
      <c r="BW29" s="28" t="s">
        <v>185</v>
      </c>
      <c r="BX29" s="28" t="s">
        <v>185</v>
      </c>
    </row>
    <row r="30" spans="1:76" s="27" customFormat="1" ht="12.75">
      <c r="A30" s="27">
        <v>29</v>
      </c>
      <c r="B30" s="52">
        <v>29793</v>
      </c>
      <c r="C30" s="27" t="s">
        <v>507</v>
      </c>
      <c r="E30" s="54" t="s">
        <v>541</v>
      </c>
      <c r="F30" s="27">
        <v>2010</v>
      </c>
      <c r="G30" s="28" t="str">
        <f t="shared" si="0"/>
        <v>At Risk</v>
      </c>
      <c r="H30" s="27" t="s">
        <v>127</v>
      </c>
      <c r="L30" s="27" t="s">
        <v>210</v>
      </c>
      <c r="Z30" s="27" t="s">
        <v>150</v>
      </c>
      <c r="AD30" s="27" t="s">
        <v>214</v>
      </c>
      <c r="AG30" s="27" t="s">
        <v>687</v>
      </c>
      <c r="AH30" s="27" t="s">
        <v>689</v>
      </c>
      <c r="AN30" s="28" t="s">
        <v>510</v>
      </c>
      <c r="AO30" s="28" t="s">
        <v>216</v>
      </c>
      <c r="AP30" s="27">
        <v>2004</v>
      </c>
      <c r="AQ30" s="27" t="s">
        <v>245</v>
      </c>
      <c r="BB30" s="43"/>
      <c r="BC30" s="27" t="s">
        <v>245</v>
      </c>
      <c r="BD30" s="26" t="s">
        <v>212</v>
      </c>
      <c r="BE30" s="26" t="s">
        <v>367</v>
      </c>
      <c r="BF30" s="37" t="s">
        <v>368</v>
      </c>
      <c r="BG30" s="28" t="s">
        <v>28</v>
      </c>
      <c r="BH30" s="28">
        <v>0</v>
      </c>
      <c r="BI30" s="40">
        <v>3</v>
      </c>
      <c r="BJ30" s="28" t="s">
        <v>236</v>
      </c>
      <c r="BK30" s="27" t="s">
        <v>127</v>
      </c>
      <c r="BM30" s="27" t="s">
        <v>150</v>
      </c>
      <c r="BN30" s="28">
        <v>1</v>
      </c>
      <c r="BO30" s="27" t="s">
        <v>210</v>
      </c>
      <c r="BP30" s="27" t="s">
        <v>214</v>
      </c>
      <c r="BR30" s="28" t="s">
        <v>28</v>
      </c>
      <c r="BS30" s="29" t="s">
        <v>144</v>
      </c>
      <c r="BT30" s="30" t="s">
        <v>369</v>
      </c>
      <c r="BU30" s="29"/>
      <c r="BV30" s="30" t="s">
        <v>32</v>
      </c>
      <c r="BW30" s="28" t="s">
        <v>245</v>
      </c>
      <c r="BX30" s="28" t="s">
        <v>245</v>
      </c>
    </row>
    <row r="31" spans="1:76" s="27" customFormat="1" ht="12.75">
      <c r="A31" s="27">
        <v>30</v>
      </c>
      <c r="B31" s="52">
        <v>31690</v>
      </c>
      <c r="C31" s="27" t="s">
        <v>507</v>
      </c>
      <c r="E31" s="53" t="s">
        <v>542</v>
      </c>
      <c r="F31" s="27">
        <v>2010</v>
      </c>
      <c r="G31" s="28" t="str">
        <f t="shared" si="0"/>
        <v>At Risk</v>
      </c>
      <c r="H31" s="24" t="s">
        <v>127</v>
      </c>
      <c r="I31" s="28"/>
      <c r="L31" s="27" t="s">
        <v>215</v>
      </c>
      <c r="Z31" s="27" t="s">
        <v>150</v>
      </c>
      <c r="AD31" s="28" t="s">
        <v>151</v>
      </c>
      <c r="AG31" s="28" t="s">
        <v>687</v>
      </c>
      <c r="AN31" s="26"/>
      <c r="AO31" s="28" t="s">
        <v>694</v>
      </c>
      <c r="AP31" s="27">
        <v>2004</v>
      </c>
      <c r="AQ31" s="28" t="s">
        <v>244</v>
      </c>
      <c r="BB31" s="43"/>
      <c r="BC31" s="28" t="s">
        <v>244</v>
      </c>
      <c r="BD31" s="26" t="s">
        <v>212</v>
      </c>
      <c r="BE31" s="26" t="s">
        <v>212</v>
      </c>
      <c r="BF31" s="35" t="s">
        <v>370</v>
      </c>
      <c r="BG31" s="26" t="s">
        <v>212</v>
      </c>
      <c r="BH31" s="27">
        <v>1</v>
      </c>
      <c r="BI31" s="40">
        <v>3</v>
      </c>
      <c r="BJ31" s="28" t="s">
        <v>236</v>
      </c>
      <c r="BK31" s="24" t="s">
        <v>127</v>
      </c>
      <c r="BL31" s="28"/>
      <c r="BM31" s="28" t="s">
        <v>150</v>
      </c>
      <c r="BN31" s="28" t="s">
        <v>212</v>
      </c>
      <c r="BO31" s="27" t="s">
        <v>215</v>
      </c>
      <c r="BP31" s="28" t="s">
        <v>151</v>
      </c>
      <c r="BQ31" s="28"/>
      <c r="BR31" s="28"/>
      <c r="BS31" s="28"/>
      <c r="BT31" s="28"/>
      <c r="BU31" s="28"/>
      <c r="BV31" s="30"/>
      <c r="BW31" s="6" t="s">
        <v>244</v>
      </c>
      <c r="BX31" s="6" t="s">
        <v>244</v>
      </c>
    </row>
    <row r="32" spans="1:76" ht="12.75">
      <c r="A32" s="27">
        <v>31</v>
      </c>
      <c r="B32" s="52">
        <v>31691</v>
      </c>
      <c r="C32" s="27" t="s">
        <v>507</v>
      </c>
      <c r="E32" s="53" t="s">
        <v>543</v>
      </c>
      <c r="F32" s="27">
        <v>2010</v>
      </c>
      <c r="G32" s="28" t="str">
        <f t="shared" si="0"/>
        <v>At Risk</v>
      </c>
      <c r="H32" s="28" t="s">
        <v>127</v>
      </c>
      <c r="L32" s="27" t="s">
        <v>215</v>
      </c>
      <c r="X32" s="28" t="s">
        <v>149</v>
      </c>
      <c r="AD32" s="28" t="s">
        <v>173</v>
      </c>
      <c r="AG32" s="28" t="s">
        <v>687</v>
      </c>
      <c r="AN32" s="26"/>
      <c r="AO32" s="28" t="s">
        <v>694</v>
      </c>
      <c r="AP32" s="27">
        <v>2004</v>
      </c>
      <c r="AQ32" s="28" t="s">
        <v>155</v>
      </c>
      <c r="BC32" s="28" t="s">
        <v>155</v>
      </c>
      <c r="BD32" s="26" t="s">
        <v>212</v>
      </c>
      <c r="BE32" s="26" t="s">
        <v>212</v>
      </c>
      <c r="BF32" s="35" t="s">
        <v>357</v>
      </c>
      <c r="BG32" s="26" t="s">
        <v>212</v>
      </c>
      <c r="BH32" s="27">
        <v>1</v>
      </c>
      <c r="BI32" s="40">
        <v>3</v>
      </c>
      <c r="BJ32" s="28" t="s">
        <v>236</v>
      </c>
      <c r="BK32" s="28" t="s">
        <v>127</v>
      </c>
      <c r="BM32" s="28" t="s">
        <v>149</v>
      </c>
      <c r="BN32" s="28" t="s">
        <v>212</v>
      </c>
      <c r="BO32" s="27" t="s">
        <v>215</v>
      </c>
      <c r="BP32" s="28" t="s">
        <v>173</v>
      </c>
      <c r="BW32" s="28" t="s">
        <v>155</v>
      </c>
      <c r="BX32" s="6" t="s">
        <v>246</v>
      </c>
    </row>
    <row r="33" spans="1:76" ht="12.75">
      <c r="A33" s="27">
        <v>32</v>
      </c>
      <c r="B33" s="52">
        <v>12304</v>
      </c>
      <c r="C33" s="27" t="s">
        <v>507</v>
      </c>
      <c r="E33" s="33" t="s">
        <v>544</v>
      </c>
      <c r="F33" s="27">
        <v>2010</v>
      </c>
      <c r="G33" s="28" t="str">
        <f t="shared" si="0"/>
        <v>At Risk</v>
      </c>
      <c r="H33" s="24" t="s">
        <v>127</v>
      </c>
      <c r="I33" s="27"/>
      <c r="L33" s="27" t="s">
        <v>210</v>
      </c>
      <c r="P33" s="28" t="s">
        <v>144</v>
      </c>
      <c r="X33" s="28" t="s">
        <v>149</v>
      </c>
      <c r="Z33" s="28" t="s">
        <v>150</v>
      </c>
      <c r="AD33" s="27" t="s">
        <v>300</v>
      </c>
      <c r="AG33" s="28" t="s">
        <v>687</v>
      </c>
      <c r="AH33" s="28" t="s">
        <v>690</v>
      </c>
      <c r="AN33" s="27" t="s">
        <v>511</v>
      </c>
      <c r="AO33" s="28" t="s">
        <v>694</v>
      </c>
      <c r="AP33" s="27">
        <v>2004</v>
      </c>
      <c r="AQ33" s="27" t="s">
        <v>187</v>
      </c>
      <c r="BC33" s="27" t="s">
        <v>187</v>
      </c>
      <c r="BD33" s="31" t="s">
        <v>299</v>
      </c>
      <c r="BE33" s="31" t="s">
        <v>299</v>
      </c>
      <c r="BF33" s="36" t="s">
        <v>299</v>
      </c>
      <c r="BG33" s="28" t="s">
        <v>26</v>
      </c>
      <c r="BH33" s="27">
        <v>1</v>
      </c>
      <c r="BI33" s="40">
        <v>3</v>
      </c>
      <c r="BJ33" s="28" t="s">
        <v>236</v>
      </c>
      <c r="BK33" s="24" t="s">
        <v>127</v>
      </c>
      <c r="BL33" s="27"/>
      <c r="BM33" s="27" t="s">
        <v>273</v>
      </c>
      <c r="BN33" s="28" t="s">
        <v>212</v>
      </c>
      <c r="BO33" s="27" t="s">
        <v>210</v>
      </c>
      <c r="BP33" s="27" t="s">
        <v>300</v>
      </c>
      <c r="BQ33" s="27"/>
      <c r="BR33" s="28" t="s">
        <v>26</v>
      </c>
      <c r="BS33" s="29"/>
      <c r="BT33" s="30" t="s">
        <v>192</v>
      </c>
      <c r="BU33" s="29"/>
      <c r="BW33" s="28" t="s">
        <v>187</v>
      </c>
      <c r="BX33" s="6" t="s">
        <v>248</v>
      </c>
    </row>
    <row r="34" spans="1:76" ht="12.75">
      <c r="A34" s="27">
        <v>33</v>
      </c>
      <c r="B34" s="52">
        <v>31692</v>
      </c>
      <c r="C34" s="27" t="s">
        <v>507</v>
      </c>
      <c r="E34" s="53" t="s">
        <v>545</v>
      </c>
      <c r="F34" s="27">
        <v>2010</v>
      </c>
      <c r="G34" s="28" t="str">
        <f t="shared" si="0"/>
        <v>At Risk</v>
      </c>
      <c r="H34" s="24" t="s">
        <v>127</v>
      </c>
      <c r="L34" s="27" t="s">
        <v>215</v>
      </c>
      <c r="S34" s="28" t="s">
        <v>159</v>
      </c>
      <c r="AD34" s="28" t="s">
        <v>158</v>
      </c>
      <c r="AG34" s="28" t="s">
        <v>687</v>
      </c>
      <c r="AN34" s="26"/>
      <c r="AO34" s="28" t="s">
        <v>694</v>
      </c>
      <c r="AP34" s="27">
        <v>2004</v>
      </c>
      <c r="AQ34" s="28" t="s">
        <v>154</v>
      </c>
      <c r="BC34" s="28" t="s">
        <v>154</v>
      </c>
      <c r="BD34" s="26" t="s">
        <v>212</v>
      </c>
      <c r="BE34" s="26" t="s">
        <v>212</v>
      </c>
      <c r="BF34" s="35" t="s">
        <v>307</v>
      </c>
      <c r="BG34" s="26" t="s">
        <v>212</v>
      </c>
      <c r="BH34" s="27">
        <v>1</v>
      </c>
      <c r="BI34" s="40">
        <v>3</v>
      </c>
      <c r="BJ34" s="28" t="s">
        <v>236</v>
      </c>
      <c r="BK34" s="24" t="s">
        <v>127</v>
      </c>
      <c r="BM34" s="28" t="s">
        <v>159</v>
      </c>
      <c r="BN34" s="28" t="s">
        <v>212</v>
      </c>
      <c r="BO34" s="27" t="s">
        <v>215</v>
      </c>
      <c r="BP34" s="28" t="s">
        <v>158</v>
      </c>
      <c r="BW34" s="28" t="s">
        <v>154</v>
      </c>
      <c r="BX34" s="28" t="s">
        <v>154</v>
      </c>
    </row>
    <row r="35" spans="1:76" ht="12.75">
      <c r="A35" s="27">
        <v>34</v>
      </c>
      <c r="B35" s="52">
        <v>31693</v>
      </c>
      <c r="C35" s="27" t="s">
        <v>507</v>
      </c>
      <c r="E35" s="53" t="s">
        <v>546</v>
      </c>
      <c r="F35" s="27">
        <v>2010</v>
      </c>
      <c r="G35" s="28" t="str">
        <f t="shared" si="0"/>
        <v>At Risk</v>
      </c>
      <c r="H35" s="24" t="s">
        <v>127</v>
      </c>
      <c r="L35" s="27" t="s">
        <v>215</v>
      </c>
      <c r="S35" s="28" t="s">
        <v>159</v>
      </c>
      <c r="AD35" s="28" t="s">
        <v>37</v>
      </c>
      <c r="AG35" s="28" t="s">
        <v>687</v>
      </c>
      <c r="AN35" s="26"/>
      <c r="AO35" s="28" t="s">
        <v>694</v>
      </c>
      <c r="AP35" s="27">
        <v>2004</v>
      </c>
      <c r="AQ35" s="28" t="s">
        <v>154</v>
      </c>
      <c r="BC35" s="28" t="s">
        <v>154</v>
      </c>
      <c r="BD35" s="26" t="s">
        <v>212</v>
      </c>
      <c r="BE35" s="26" t="s">
        <v>212</v>
      </c>
      <c r="BF35" s="35" t="s">
        <v>308</v>
      </c>
      <c r="BG35" s="26" t="s">
        <v>212</v>
      </c>
      <c r="BH35" s="27">
        <v>1</v>
      </c>
      <c r="BI35" s="40">
        <v>3</v>
      </c>
      <c r="BJ35" s="28" t="s">
        <v>236</v>
      </c>
      <c r="BK35" s="24" t="s">
        <v>127</v>
      </c>
      <c r="BM35" s="28" t="s">
        <v>159</v>
      </c>
      <c r="BN35" s="28" t="s">
        <v>212</v>
      </c>
      <c r="BO35" s="27" t="s">
        <v>215</v>
      </c>
      <c r="BP35" s="28" t="s">
        <v>37</v>
      </c>
      <c r="BW35" s="28" t="s">
        <v>154</v>
      </c>
      <c r="BX35" s="28" t="s">
        <v>154</v>
      </c>
    </row>
    <row r="36" spans="1:76" ht="12.75">
      <c r="A36" s="27">
        <v>35</v>
      </c>
      <c r="B36" s="52">
        <v>31696</v>
      </c>
      <c r="C36" s="27" t="s">
        <v>507</v>
      </c>
      <c r="E36" s="53" t="s">
        <v>547</v>
      </c>
      <c r="F36" s="27">
        <v>2010</v>
      </c>
      <c r="G36" s="28" t="str">
        <f t="shared" si="0"/>
        <v>At Risk</v>
      </c>
      <c r="H36" s="28" t="s">
        <v>127</v>
      </c>
      <c r="I36" s="26"/>
      <c r="L36" s="27" t="s">
        <v>215</v>
      </c>
      <c r="P36" s="28" t="s">
        <v>144</v>
      </c>
      <c r="X36" s="28" t="s">
        <v>149</v>
      </c>
      <c r="AD36" s="28" t="s">
        <v>56</v>
      </c>
      <c r="AG36" s="28" t="s">
        <v>687</v>
      </c>
      <c r="AH36" s="28" t="s">
        <v>690</v>
      </c>
      <c r="AN36" s="26"/>
      <c r="AO36" s="28" t="s">
        <v>694</v>
      </c>
      <c r="AP36" s="27">
        <v>2004</v>
      </c>
      <c r="AQ36" s="28" t="s">
        <v>185</v>
      </c>
      <c r="BC36" s="28" t="s">
        <v>185</v>
      </c>
      <c r="BD36" s="26" t="s">
        <v>212</v>
      </c>
      <c r="BE36" s="26" t="s">
        <v>212</v>
      </c>
      <c r="BF36" s="35" t="s">
        <v>297</v>
      </c>
      <c r="BG36" s="26" t="s">
        <v>212</v>
      </c>
      <c r="BH36" s="27">
        <v>1</v>
      </c>
      <c r="BI36" s="40">
        <v>3</v>
      </c>
      <c r="BJ36" s="28" t="s">
        <v>236</v>
      </c>
      <c r="BK36" s="28" t="s">
        <v>127</v>
      </c>
      <c r="BL36" s="26"/>
      <c r="BM36" s="28" t="s">
        <v>41</v>
      </c>
      <c r="BN36" s="28" t="s">
        <v>212</v>
      </c>
      <c r="BO36" s="27" t="s">
        <v>215</v>
      </c>
      <c r="BP36" s="28" t="s">
        <v>56</v>
      </c>
      <c r="BW36" s="28" t="s">
        <v>185</v>
      </c>
      <c r="BX36" s="6" t="s">
        <v>240</v>
      </c>
    </row>
    <row r="37" spans="1:76" ht="12.75">
      <c r="A37" s="27">
        <v>36</v>
      </c>
      <c r="B37" s="52">
        <v>31699</v>
      </c>
      <c r="C37" s="27" t="s">
        <v>507</v>
      </c>
      <c r="E37" s="53" t="s">
        <v>548</v>
      </c>
      <c r="F37" s="27">
        <v>2010</v>
      </c>
      <c r="G37" s="28" t="str">
        <f t="shared" si="0"/>
        <v>At Risk</v>
      </c>
      <c r="H37" s="28" t="s">
        <v>127</v>
      </c>
      <c r="I37" s="26"/>
      <c r="L37" s="27" t="s">
        <v>215</v>
      </c>
      <c r="P37" s="28" t="s">
        <v>144</v>
      </c>
      <c r="X37" s="28" t="s">
        <v>149</v>
      </c>
      <c r="AD37" s="28" t="s">
        <v>57</v>
      </c>
      <c r="AG37" s="27" t="s">
        <v>687</v>
      </c>
      <c r="AH37" s="27" t="s">
        <v>689</v>
      </c>
      <c r="AN37" s="26"/>
      <c r="AO37" s="28" t="s">
        <v>216</v>
      </c>
      <c r="AP37" s="27">
        <v>2004</v>
      </c>
      <c r="AQ37" s="28" t="s">
        <v>185</v>
      </c>
      <c r="BC37" s="28" t="s">
        <v>185</v>
      </c>
      <c r="BD37" s="26" t="s">
        <v>212</v>
      </c>
      <c r="BE37" s="26" t="s">
        <v>212</v>
      </c>
      <c r="BF37" s="35" t="s">
        <v>298</v>
      </c>
      <c r="BG37" s="26" t="s">
        <v>212</v>
      </c>
      <c r="BH37" s="27">
        <v>1</v>
      </c>
      <c r="BI37" s="40">
        <v>3</v>
      </c>
      <c r="BJ37" s="28" t="s">
        <v>236</v>
      </c>
      <c r="BK37" s="28" t="s">
        <v>127</v>
      </c>
      <c r="BL37" s="26"/>
      <c r="BM37" s="28" t="s">
        <v>41</v>
      </c>
      <c r="BN37" s="28">
        <v>1</v>
      </c>
      <c r="BO37" s="27" t="s">
        <v>215</v>
      </c>
      <c r="BP37" s="28" t="s">
        <v>57</v>
      </c>
      <c r="BW37" s="28" t="s">
        <v>185</v>
      </c>
      <c r="BX37" s="6" t="s">
        <v>240</v>
      </c>
    </row>
    <row r="38" spans="1:76" ht="12.75">
      <c r="A38" s="27">
        <v>37</v>
      </c>
      <c r="B38" s="52">
        <v>31702</v>
      </c>
      <c r="C38" s="27" t="s">
        <v>507</v>
      </c>
      <c r="E38" s="53" t="s">
        <v>549</v>
      </c>
      <c r="F38" s="27">
        <v>2010</v>
      </c>
      <c r="G38" s="28" t="str">
        <f t="shared" si="0"/>
        <v>At Risk</v>
      </c>
      <c r="H38" s="28" t="s">
        <v>127</v>
      </c>
      <c r="L38" s="27" t="s">
        <v>215</v>
      </c>
      <c r="X38" s="28" t="s">
        <v>149</v>
      </c>
      <c r="AD38" s="28" t="s">
        <v>170</v>
      </c>
      <c r="AG38" s="28" t="s">
        <v>687</v>
      </c>
      <c r="AN38" s="26"/>
      <c r="AO38" s="28" t="s">
        <v>694</v>
      </c>
      <c r="AP38" s="27">
        <v>2004</v>
      </c>
      <c r="AQ38" s="28" t="s">
        <v>154</v>
      </c>
      <c r="BC38" s="28" t="s">
        <v>154</v>
      </c>
      <c r="BD38" s="26" t="s">
        <v>212</v>
      </c>
      <c r="BE38" s="26" t="s">
        <v>212</v>
      </c>
      <c r="BF38" s="35" t="s">
        <v>351</v>
      </c>
      <c r="BG38" s="26" t="s">
        <v>212</v>
      </c>
      <c r="BH38" s="27">
        <v>1</v>
      </c>
      <c r="BI38" s="40">
        <v>3</v>
      </c>
      <c r="BJ38" s="28" t="s">
        <v>236</v>
      </c>
      <c r="BK38" s="28" t="s">
        <v>127</v>
      </c>
      <c r="BM38" s="28" t="s">
        <v>149</v>
      </c>
      <c r="BN38" s="28" t="s">
        <v>212</v>
      </c>
      <c r="BO38" s="27" t="s">
        <v>215</v>
      </c>
      <c r="BP38" s="28" t="s">
        <v>170</v>
      </c>
      <c r="BW38" s="28" t="s">
        <v>154</v>
      </c>
      <c r="BX38" s="28" t="s">
        <v>154</v>
      </c>
    </row>
    <row r="39" spans="1:76" ht="12.75">
      <c r="A39" s="27">
        <v>38</v>
      </c>
      <c r="B39" s="52">
        <v>31703</v>
      </c>
      <c r="C39" s="27" t="s">
        <v>507</v>
      </c>
      <c r="E39" s="53" t="s">
        <v>550</v>
      </c>
      <c r="F39" s="27">
        <v>2010</v>
      </c>
      <c r="G39" s="28" t="str">
        <f t="shared" si="0"/>
        <v>At Risk</v>
      </c>
      <c r="H39" s="28" t="s">
        <v>127</v>
      </c>
      <c r="L39" s="27" t="s">
        <v>215</v>
      </c>
      <c r="X39" s="28" t="s">
        <v>149</v>
      </c>
      <c r="AD39" s="28" t="s">
        <v>170</v>
      </c>
      <c r="AG39" s="28" t="s">
        <v>687</v>
      </c>
      <c r="AN39" s="26"/>
      <c r="AO39" s="28" t="s">
        <v>694</v>
      </c>
      <c r="AP39" s="27">
        <v>2004</v>
      </c>
      <c r="AQ39" s="28" t="s">
        <v>154</v>
      </c>
      <c r="BC39" s="28" t="s">
        <v>154</v>
      </c>
      <c r="BD39" s="26" t="s">
        <v>212</v>
      </c>
      <c r="BE39" s="26" t="s">
        <v>212</v>
      </c>
      <c r="BF39" s="35" t="s">
        <v>352</v>
      </c>
      <c r="BG39" s="26" t="s">
        <v>212</v>
      </c>
      <c r="BH39" s="27">
        <v>1</v>
      </c>
      <c r="BI39" s="40">
        <v>3</v>
      </c>
      <c r="BJ39" s="28" t="s">
        <v>236</v>
      </c>
      <c r="BK39" s="28" t="s">
        <v>127</v>
      </c>
      <c r="BM39" s="28" t="s">
        <v>149</v>
      </c>
      <c r="BN39" s="28" t="s">
        <v>212</v>
      </c>
      <c r="BO39" s="27" t="s">
        <v>215</v>
      </c>
      <c r="BP39" s="28" t="s">
        <v>170</v>
      </c>
      <c r="BW39" s="28" t="s">
        <v>154</v>
      </c>
      <c r="BX39" s="28" t="s">
        <v>154</v>
      </c>
    </row>
    <row r="40" spans="1:76" ht="12.75">
      <c r="A40" s="27">
        <v>39</v>
      </c>
      <c r="B40" s="52">
        <v>31704</v>
      </c>
      <c r="C40" s="27" t="s">
        <v>507</v>
      </c>
      <c r="E40" s="53" t="s">
        <v>551</v>
      </c>
      <c r="F40" s="27">
        <v>2010</v>
      </c>
      <c r="G40" s="28" t="str">
        <f t="shared" si="0"/>
        <v>At Risk</v>
      </c>
      <c r="H40" s="28" t="s">
        <v>127</v>
      </c>
      <c r="L40" s="27" t="s">
        <v>215</v>
      </c>
      <c r="X40" s="28" t="s">
        <v>149</v>
      </c>
      <c r="AD40" s="28" t="s">
        <v>171</v>
      </c>
      <c r="AG40" s="28" t="s">
        <v>687</v>
      </c>
      <c r="AN40" s="26"/>
      <c r="AO40" s="28" t="s">
        <v>694</v>
      </c>
      <c r="AP40" s="27">
        <v>2004</v>
      </c>
      <c r="AQ40" s="28" t="s">
        <v>154</v>
      </c>
      <c r="BC40" s="28" t="s">
        <v>154</v>
      </c>
      <c r="BD40" s="26" t="s">
        <v>212</v>
      </c>
      <c r="BE40" s="26" t="s">
        <v>212</v>
      </c>
      <c r="BF40" s="35" t="s">
        <v>353</v>
      </c>
      <c r="BG40" s="26" t="s">
        <v>212</v>
      </c>
      <c r="BH40" s="27">
        <v>1</v>
      </c>
      <c r="BI40" s="40">
        <v>3</v>
      </c>
      <c r="BJ40" s="28" t="s">
        <v>236</v>
      </c>
      <c r="BK40" s="28" t="s">
        <v>127</v>
      </c>
      <c r="BM40" s="28" t="s">
        <v>149</v>
      </c>
      <c r="BN40" s="28" t="s">
        <v>212</v>
      </c>
      <c r="BO40" s="27" t="s">
        <v>215</v>
      </c>
      <c r="BP40" s="28" t="s">
        <v>171</v>
      </c>
      <c r="BW40" s="28" t="s">
        <v>154</v>
      </c>
      <c r="BX40" s="28" t="s">
        <v>154</v>
      </c>
    </row>
    <row r="41" spans="1:76" ht="12.75">
      <c r="A41" s="27">
        <v>40</v>
      </c>
      <c r="B41" s="52">
        <v>12400</v>
      </c>
      <c r="C41" s="27" t="s">
        <v>507</v>
      </c>
      <c r="E41" s="33" t="s">
        <v>552</v>
      </c>
      <c r="F41" s="27">
        <v>2010</v>
      </c>
      <c r="G41" s="28" t="str">
        <f t="shared" si="0"/>
        <v>At Risk</v>
      </c>
      <c r="H41" s="24" t="s">
        <v>127</v>
      </c>
      <c r="I41" s="27"/>
      <c r="L41" s="27" t="s">
        <v>210</v>
      </c>
      <c r="X41" s="28" t="s">
        <v>149</v>
      </c>
      <c r="AD41" s="27"/>
      <c r="AG41" s="28" t="s">
        <v>687</v>
      </c>
      <c r="AN41" s="27" t="s">
        <v>511</v>
      </c>
      <c r="AO41" s="28" t="s">
        <v>694</v>
      </c>
      <c r="AP41" s="27">
        <v>2004</v>
      </c>
      <c r="AQ41" s="27" t="s">
        <v>154</v>
      </c>
      <c r="BC41" s="27" t="s">
        <v>154</v>
      </c>
      <c r="BD41" s="31" t="s">
        <v>355</v>
      </c>
      <c r="BE41" s="31" t="s">
        <v>355</v>
      </c>
      <c r="BF41" s="36" t="s">
        <v>355</v>
      </c>
      <c r="BG41" s="28" t="s">
        <v>26</v>
      </c>
      <c r="BH41" s="27">
        <v>1</v>
      </c>
      <c r="BI41" s="40">
        <v>3</v>
      </c>
      <c r="BJ41" s="28" t="s">
        <v>236</v>
      </c>
      <c r="BK41" s="24" t="s">
        <v>127</v>
      </c>
      <c r="BL41" s="27"/>
      <c r="BM41" s="27" t="s">
        <v>149</v>
      </c>
      <c r="BN41" s="28" t="s">
        <v>212</v>
      </c>
      <c r="BO41" s="27" t="s">
        <v>210</v>
      </c>
      <c r="BP41" s="27"/>
      <c r="BQ41" s="27"/>
      <c r="BR41" s="28" t="s">
        <v>26</v>
      </c>
      <c r="BS41" s="29"/>
      <c r="BT41" s="30"/>
      <c r="BU41" s="29"/>
      <c r="BW41" s="28" t="s">
        <v>154</v>
      </c>
      <c r="BX41" s="28" t="s">
        <v>154</v>
      </c>
    </row>
    <row r="42" spans="1:76" ht="12.75">
      <c r="A42" s="27">
        <v>41</v>
      </c>
      <c r="B42" s="52">
        <v>31706</v>
      </c>
      <c r="C42" s="27" t="s">
        <v>507</v>
      </c>
      <c r="E42" s="53" t="s">
        <v>553</v>
      </c>
      <c r="F42" s="27">
        <v>2010</v>
      </c>
      <c r="G42" s="28" t="str">
        <f t="shared" si="0"/>
        <v>At Risk</v>
      </c>
      <c r="H42" s="28" t="s">
        <v>127</v>
      </c>
      <c r="L42" s="27" t="s">
        <v>215</v>
      </c>
      <c r="X42" s="28" t="s">
        <v>149</v>
      </c>
      <c r="AD42" s="28" t="s">
        <v>172</v>
      </c>
      <c r="AG42" s="28" t="s">
        <v>687</v>
      </c>
      <c r="AN42" s="26"/>
      <c r="AO42" s="28" t="s">
        <v>694</v>
      </c>
      <c r="AP42" s="27">
        <v>2004</v>
      </c>
      <c r="AQ42" s="28" t="s">
        <v>154</v>
      </c>
      <c r="BC42" s="28" t="s">
        <v>154</v>
      </c>
      <c r="BD42" s="26" t="s">
        <v>212</v>
      </c>
      <c r="BE42" s="26" t="s">
        <v>212</v>
      </c>
      <c r="BF42" s="35" t="s">
        <v>354</v>
      </c>
      <c r="BG42" s="26" t="s">
        <v>212</v>
      </c>
      <c r="BH42" s="27">
        <v>1</v>
      </c>
      <c r="BI42" s="40">
        <v>3</v>
      </c>
      <c r="BJ42" s="28" t="s">
        <v>236</v>
      </c>
      <c r="BK42" s="28" t="s">
        <v>127</v>
      </c>
      <c r="BM42" s="28" t="s">
        <v>149</v>
      </c>
      <c r="BN42" s="28" t="s">
        <v>212</v>
      </c>
      <c r="BO42" s="27" t="s">
        <v>215</v>
      </c>
      <c r="BP42" s="28" t="s">
        <v>172</v>
      </c>
      <c r="BW42" s="28" t="s">
        <v>154</v>
      </c>
      <c r="BX42" s="28" t="s">
        <v>154</v>
      </c>
    </row>
    <row r="43" spans="1:76" ht="12.75">
      <c r="A43" s="27">
        <v>42</v>
      </c>
      <c r="B43" s="52">
        <v>31709</v>
      </c>
      <c r="C43" s="27" t="s">
        <v>507</v>
      </c>
      <c r="E43" s="53" t="s">
        <v>554</v>
      </c>
      <c r="F43" s="27">
        <v>2010</v>
      </c>
      <c r="G43" s="28" t="str">
        <f t="shared" si="0"/>
        <v>At Risk</v>
      </c>
      <c r="H43" s="28" t="s">
        <v>127</v>
      </c>
      <c r="L43" s="27" t="s">
        <v>215</v>
      </c>
      <c r="X43" s="28" t="s">
        <v>149</v>
      </c>
      <c r="AD43" s="28" t="s">
        <v>167</v>
      </c>
      <c r="AG43" s="28" t="s">
        <v>687</v>
      </c>
      <c r="AN43" s="26"/>
      <c r="AO43" s="28" t="s">
        <v>694</v>
      </c>
      <c r="AP43" s="27">
        <v>2004</v>
      </c>
      <c r="AQ43" s="28" t="s">
        <v>153</v>
      </c>
      <c r="BC43" s="28" t="s">
        <v>153</v>
      </c>
      <c r="BD43" s="26" t="s">
        <v>212</v>
      </c>
      <c r="BE43" s="26" t="s">
        <v>212</v>
      </c>
      <c r="BF43" s="35" t="s">
        <v>349</v>
      </c>
      <c r="BG43" s="26" t="s">
        <v>212</v>
      </c>
      <c r="BH43" s="27">
        <v>1</v>
      </c>
      <c r="BI43" s="40">
        <v>3</v>
      </c>
      <c r="BJ43" s="28" t="s">
        <v>236</v>
      </c>
      <c r="BK43" s="28" t="s">
        <v>127</v>
      </c>
      <c r="BM43" s="28" t="s">
        <v>149</v>
      </c>
      <c r="BN43" s="28" t="s">
        <v>212</v>
      </c>
      <c r="BO43" s="27" t="s">
        <v>215</v>
      </c>
      <c r="BP43" s="28" t="s">
        <v>167</v>
      </c>
      <c r="BW43" s="28" t="s">
        <v>153</v>
      </c>
      <c r="BX43" s="28" t="s">
        <v>153</v>
      </c>
    </row>
    <row r="44" spans="1:76" ht="12.75">
      <c r="A44" s="27">
        <v>43</v>
      </c>
      <c r="B44" s="52">
        <v>31714</v>
      </c>
      <c r="C44" s="27" t="s">
        <v>507</v>
      </c>
      <c r="E44" s="55" t="s">
        <v>555</v>
      </c>
      <c r="F44" s="27">
        <v>2010</v>
      </c>
      <c r="G44" s="28" t="str">
        <f t="shared" si="0"/>
        <v>At Risk</v>
      </c>
      <c r="H44" s="28" t="s">
        <v>127</v>
      </c>
      <c r="I44" s="26"/>
      <c r="L44" s="27" t="s">
        <v>215</v>
      </c>
      <c r="Z44" s="28" t="s">
        <v>150</v>
      </c>
      <c r="AD44" s="6" t="s">
        <v>222</v>
      </c>
      <c r="AG44" s="28" t="s">
        <v>687</v>
      </c>
      <c r="AN44" s="26"/>
      <c r="AO44" s="28" t="s">
        <v>694</v>
      </c>
      <c r="AP44" s="27">
        <v>2004</v>
      </c>
      <c r="AQ44" s="28" t="s">
        <v>186</v>
      </c>
      <c r="BC44" s="28" t="s">
        <v>186</v>
      </c>
      <c r="BD44" s="26" t="s">
        <v>212</v>
      </c>
      <c r="BE44" s="26" t="s">
        <v>212</v>
      </c>
      <c r="BF44" s="38" t="s">
        <v>371</v>
      </c>
      <c r="BG44" s="26" t="s">
        <v>212</v>
      </c>
      <c r="BH44" s="27">
        <v>1</v>
      </c>
      <c r="BI44" s="40">
        <v>3</v>
      </c>
      <c r="BJ44" s="28" t="s">
        <v>236</v>
      </c>
      <c r="BK44" s="28" t="s">
        <v>127</v>
      </c>
      <c r="BL44" s="26"/>
      <c r="BM44" s="28" t="s">
        <v>150</v>
      </c>
      <c r="BN44" s="28" t="s">
        <v>212</v>
      </c>
      <c r="BO44" s="27" t="s">
        <v>215</v>
      </c>
      <c r="BP44" s="6" t="s">
        <v>222</v>
      </c>
      <c r="BW44" s="28" t="s">
        <v>277</v>
      </c>
      <c r="BX44" s="28" t="s">
        <v>186</v>
      </c>
    </row>
    <row r="45" spans="1:76" ht="12.75">
      <c r="A45" s="27">
        <v>44</v>
      </c>
      <c r="B45" s="52">
        <v>31721</v>
      </c>
      <c r="C45" s="27" t="s">
        <v>507</v>
      </c>
      <c r="E45" s="53" t="s">
        <v>556</v>
      </c>
      <c r="F45" s="27">
        <v>2010</v>
      </c>
      <c r="G45" s="28" t="str">
        <f t="shared" si="0"/>
        <v>At Risk</v>
      </c>
      <c r="H45" s="24" t="s">
        <v>127</v>
      </c>
      <c r="L45" s="27" t="s">
        <v>215</v>
      </c>
      <c r="S45" s="28" t="s">
        <v>159</v>
      </c>
      <c r="AD45" s="28" t="s">
        <v>31</v>
      </c>
      <c r="AG45" s="28" t="s">
        <v>687</v>
      </c>
      <c r="AN45" s="26"/>
      <c r="AO45" s="28" t="s">
        <v>694</v>
      </c>
      <c r="AP45" s="27">
        <v>2004</v>
      </c>
      <c r="AQ45" s="28" t="s">
        <v>157</v>
      </c>
      <c r="BC45" s="28" t="s">
        <v>157</v>
      </c>
      <c r="BD45" s="26" t="s">
        <v>212</v>
      </c>
      <c r="BE45" s="26" t="s">
        <v>212</v>
      </c>
      <c r="BF45" s="35" t="s">
        <v>315</v>
      </c>
      <c r="BG45" s="26" t="s">
        <v>212</v>
      </c>
      <c r="BH45" s="27">
        <v>1</v>
      </c>
      <c r="BI45" s="40">
        <v>3</v>
      </c>
      <c r="BJ45" s="28" t="s">
        <v>236</v>
      </c>
      <c r="BK45" s="24" t="s">
        <v>127</v>
      </c>
      <c r="BM45" s="28" t="s">
        <v>159</v>
      </c>
      <c r="BN45" s="28" t="s">
        <v>212</v>
      </c>
      <c r="BO45" s="27" t="s">
        <v>215</v>
      </c>
      <c r="BP45" s="28" t="s">
        <v>31</v>
      </c>
      <c r="BW45" s="28" t="s">
        <v>157</v>
      </c>
      <c r="BX45" s="28" t="s">
        <v>157</v>
      </c>
    </row>
    <row r="46" spans="1:76" ht="12.75">
      <c r="A46" s="27">
        <v>45</v>
      </c>
      <c r="B46" s="52">
        <v>30270</v>
      </c>
      <c r="C46" s="27" t="s">
        <v>507</v>
      </c>
      <c r="E46" s="33" t="s">
        <v>557</v>
      </c>
      <c r="F46" s="27">
        <v>2010</v>
      </c>
      <c r="G46" s="28" t="str">
        <f t="shared" si="0"/>
        <v>At Risk</v>
      </c>
      <c r="H46" s="27" t="s">
        <v>127</v>
      </c>
      <c r="I46" s="27"/>
      <c r="L46" s="27" t="s">
        <v>213</v>
      </c>
      <c r="P46" s="28" t="s">
        <v>144</v>
      </c>
      <c r="U46" s="28" t="s">
        <v>72</v>
      </c>
      <c r="AD46" s="27" t="s">
        <v>209</v>
      </c>
      <c r="AG46" s="27" t="s">
        <v>687</v>
      </c>
      <c r="AH46" s="27" t="s">
        <v>689</v>
      </c>
      <c r="AN46" s="27" t="s">
        <v>511</v>
      </c>
      <c r="AO46" s="28" t="s">
        <v>216</v>
      </c>
      <c r="AP46" s="27">
        <v>2004</v>
      </c>
      <c r="AQ46" s="27" t="s">
        <v>245</v>
      </c>
      <c r="BC46" s="27" t="s">
        <v>245</v>
      </c>
      <c r="BD46" s="26" t="s">
        <v>212</v>
      </c>
      <c r="BE46" s="32" t="s">
        <v>289</v>
      </c>
      <c r="BF46" s="36" t="s">
        <v>290</v>
      </c>
      <c r="BG46" s="27" t="s">
        <v>26</v>
      </c>
      <c r="BH46" s="27">
        <v>0</v>
      </c>
      <c r="BI46" s="40">
        <v>3</v>
      </c>
      <c r="BJ46" s="28" t="s">
        <v>236</v>
      </c>
      <c r="BK46" s="27" t="s">
        <v>127</v>
      </c>
      <c r="BL46" s="27"/>
      <c r="BM46" s="27" t="s">
        <v>143</v>
      </c>
      <c r="BN46" s="28">
        <v>1</v>
      </c>
      <c r="BO46" s="27" t="s">
        <v>213</v>
      </c>
      <c r="BP46" s="27" t="s">
        <v>209</v>
      </c>
      <c r="BQ46" s="27"/>
      <c r="BR46" s="27" t="s">
        <v>26</v>
      </c>
      <c r="BS46" s="29" t="s">
        <v>144</v>
      </c>
      <c r="BT46" s="33" t="s">
        <v>291</v>
      </c>
      <c r="BU46" s="29"/>
      <c r="BV46" s="30" t="s">
        <v>32</v>
      </c>
      <c r="BW46" s="28" t="s">
        <v>245</v>
      </c>
      <c r="BX46" s="28" t="s">
        <v>245</v>
      </c>
    </row>
    <row r="47" spans="1:76" ht="12.75">
      <c r="A47" s="27">
        <v>46</v>
      </c>
      <c r="B47" s="52">
        <v>31724</v>
      </c>
      <c r="C47" s="27" t="s">
        <v>507</v>
      </c>
      <c r="E47" s="53" t="s">
        <v>558</v>
      </c>
      <c r="F47" s="27">
        <v>2010</v>
      </c>
      <c r="G47" s="28" t="str">
        <f t="shared" si="0"/>
        <v>At Risk</v>
      </c>
      <c r="H47" s="28" t="s">
        <v>127</v>
      </c>
      <c r="L47" s="27" t="s">
        <v>215</v>
      </c>
      <c r="X47" s="28" t="s">
        <v>149</v>
      </c>
      <c r="AD47" s="28" t="s">
        <v>169</v>
      </c>
      <c r="AG47" s="28" t="s">
        <v>687</v>
      </c>
      <c r="AN47" s="26"/>
      <c r="AO47" s="28" t="s">
        <v>694</v>
      </c>
      <c r="AP47" s="27">
        <v>2004</v>
      </c>
      <c r="AQ47" s="28" t="s">
        <v>153</v>
      </c>
      <c r="BC47" s="28" t="s">
        <v>153</v>
      </c>
      <c r="BD47" s="26" t="s">
        <v>212</v>
      </c>
      <c r="BE47" s="26" t="s">
        <v>212</v>
      </c>
      <c r="BF47" s="35" t="s">
        <v>350</v>
      </c>
      <c r="BG47" s="26" t="s">
        <v>212</v>
      </c>
      <c r="BH47" s="27">
        <v>1</v>
      </c>
      <c r="BI47" s="40">
        <v>3</v>
      </c>
      <c r="BJ47" s="28" t="s">
        <v>236</v>
      </c>
      <c r="BK47" s="28" t="s">
        <v>127</v>
      </c>
      <c r="BM47" s="28" t="s">
        <v>149</v>
      </c>
      <c r="BN47" s="28" t="s">
        <v>212</v>
      </c>
      <c r="BO47" s="27" t="s">
        <v>215</v>
      </c>
      <c r="BP47" s="28" t="s">
        <v>169</v>
      </c>
      <c r="BW47" s="6" t="s">
        <v>153</v>
      </c>
      <c r="BX47" s="28" t="s">
        <v>238</v>
      </c>
    </row>
    <row r="48" spans="1:76" s="27" customFormat="1" ht="12.75">
      <c r="A48" s="27">
        <v>47</v>
      </c>
      <c r="B48" s="52">
        <v>31730</v>
      </c>
      <c r="C48" s="27" t="s">
        <v>507</v>
      </c>
      <c r="E48" s="53" t="s">
        <v>559</v>
      </c>
      <c r="F48" s="27">
        <v>2010</v>
      </c>
      <c r="G48" s="28" t="str">
        <f t="shared" si="0"/>
        <v>At Risk</v>
      </c>
      <c r="H48" s="24" t="s">
        <v>127</v>
      </c>
      <c r="I48" s="28"/>
      <c r="L48" s="27" t="s">
        <v>215</v>
      </c>
      <c r="S48" s="27" t="s">
        <v>159</v>
      </c>
      <c r="AD48" s="28" t="s">
        <v>37</v>
      </c>
      <c r="AG48" s="28" t="s">
        <v>687</v>
      </c>
      <c r="AN48" s="26"/>
      <c r="AO48" s="28" t="s">
        <v>694</v>
      </c>
      <c r="AP48" s="27">
        <v>2004</v>
      </c>
      <c r="AQ48" s="28" t="s">
        <v>153</v>
      </c>
      <c r="BB48" s="43"/>
      <c r="BC48" s="28" t="s">
        <v>153</v>
      </c>
      <c r="BD48" s="26" t="s">
        <v>212</v>
      </c>
      <c r="BE48" s="26" t="s">
        <v>212</v>
      </c>
      <c r="BF48" s="35" t="s">
        <v>306</v>
      </c>
      <c r="BG48" s="26" t="s">
        <v>212</v>
      </c>
      <c r="BH48" s="27">
        <v>1</v>
      </c>
      <c r="BI48" s="40">
        <v>3</v>
      </c>
      <c r="BJ48" s="28" t="s">
        <v>236</v>
      </c>
      <c r="BK48" s="24" t="s">
        <v>127</v>
      </c>
      <c r="BL48" s="28"/>
      <c r="BM48" s="28" t="s">
        <v>159</v>
      </c>
      <c r="BN48" s="28" t="s">
        <v>212</v>
      </c>
      <c r="BO48" s="27" t="s">
        <v>215</v>
      </c>
      <c r="BP48" s="28" t="s">
        <v>37</v>
      </c>
      <c r="BQ48" s="28"/>
      <c r="BR48" s="28"/>
      <c r="BS48" s="28"/>
      <c r="BT48" s="28"/>
      <c r="BU48" s="28"/>
      <c r="BV48" s="30"/>
      <c r="BW48" s="6" t="s">
        <v>153</v>
      </c>
      <c r="BX48" s="28" t="s">
        <v>238</v>
      </c>
    </row>
    <row r="49" spans="1:76" ht="12.75">
      <c r="A49" s="27">
        <v>48</v>
      </c>
      <c r="B49" s="52">
        <v>31731</v>
      </c>
      <c r="C49" s="27" t="s">
        <v>507</v>
      </c>
      <c r="E49" s="53" t="s">
        <v>560</v>
      </c>
      <c r="F49" s="27">
        <v>2010</v>
      </c>
      <c r="G49" s="28" t="str">
        <f t="shared" si="0"/>
        <v>At Risk</v>
      </c>
      <c r="H49" s="28" t="s">
        <v>127</v>
      </c>
      <c r="I49" s="26"/>
      <c r="L49" s="27" t="s">
        <v>215</v>
      </c>
      <c r="P49" s="28" t="s">
        <v>144</v>
      </c>
      <c r="X49" s="28" t="s">
        <v>149</v>
      </c>
      <c r="AD49" s="28" t="s">
        <v>274</v>
      </c>
      <c r="AG49" s="28" t="s">
        <v>687</v>
      </c>
      <c r="AN49" s="26"/>
      <c r="AO49" s="28" t="s">
        <v>694</v>
      </c>
      <c r="AP49" s="27">
        <v>2004</v>
      </c>
      <c r="AQ49" s="28" t="s">
        <v>184</v>
      </c>
      <c r="BC49" s="28" t="s">
        <v>184</v>
      </c>
      <c r="BD49" s="26" t="s">
        <v>212</v>
      </c>
      <c r="BE49" s="26" t="s">
        <v>212</v>
      </c>
      <c r="BF49" s="35" t="s">
        <v>295</v>
      </c>
      <c r="BG49" s="26" t="s">
        <v>212</v>
      </c>
      <c r="BH49" s="27">
        <v>1</v>
      </c>
      <c r="BI49" s="40">
        <v>3</v>
      </c>
      <c r="BJ49" s="28" t="s">
        <v>236</v>
      </c>
      <c r="BK49" s="28" t="s">
        <v>127</v>
      </c>
      <c r="BL49" s="26"/>
      <c r="BM49" s="28" t="s">
        <v>41</v>
      </c>
      <c r="BN49" s="28" t="s">
        <v>212</v>
      </c>
      <c r="BO49" s="27" t="s">
        <v>215</v>
      </c>
      <c r="BP49" s="28" t="s">
        <v>274</v>
      </c>
      <c r="BW49" s="28" t="s">
        <v>184</v>
      </c>
      <c r="BX49" s="28" t="s">
        <v>184</v>
      </c>
    </row>
    <row r="50" spans="1:76" s="27" customFormat="1" ht="12.75">
      <c r="A50" s="27">
        <v>49</v>
      </c>
      <c r="B50" s="52">
        <v>31732</v>
      </c>
      <c r="C50" s="27" t="s">
        <v>507</v>
      </c>
      <c r="E50" s="53" t="s">
        <v>561</v>
      </c>
      <c r="F50" s="27">
        <v>2010</v>
      </c>
      <c r="G50" s="28" t="str">
        <f t="shared" si="0"/>
        <v>At Risk</v>
      </c>
      <c r="H50" s="28" t="s">
        <v>127</v>
      </c>
      <c r="I50" s="26"/>
      <c r="L50" s="27" t="s">
        <v>215</v>
      </c>
      <c r="AD50" s="28" t="s">
        <v>204</v>
      </c>
      <c r="AG50" s="28" t="s">
        <v>687</v>
      </c>
      <c r="AN50" s="26"/>
      <c r="AO50" s="28" t="s">
        <v>694</v>
      </c>
      <c r="AP50" s="27">
        <v>2004</v>
      </c>
      <c r="AQ50" s="28" t="s">
        <v>203</v>
      </c>
      <c r="BB50" s="43"/>
      <c r="BC50" s="28" t="s">
        <v>203</v>
      </c>
      <c r="BD50" s="26" t="s">
        <v>212</v>
      </c>
      <c r="BE50" s="26" t="s">
        <v>212</v>
      </c>
      <c r="BF50" s="35" t="s">
        <v>442</v>
      </c>
      <c r="BG50" s="26" t="s">
        <v>212</v>
      </c>
      <c r="BH50" s="27">
        <v>1</v>
      </c>
      <c r="BI50" s="40">
        <v>3</v>
      </c>
      <c r="BJ50" s="28" t="s">
        <v>236</v>
      </c>
      <c r="BK50" s="28" t="s">
        <v>127</v>
      </c>
      <c r="BL50" s="26"/>
      <c r="BM50" s="28"/>
      <c r="BN50" s="28" t="s">
        <v>212</v>
      </c>
      <c r="BO50" s="27" t="s">
        <v>215</v>
      </c>
      <c r="BP50" s="28" t="s">
        <v>204</v>
      </c>
      <c r="BQ50" s="28"/>
      <c r="BR50" s="28"/>
      <c r="BS50" s="28"/>
      <c r="BT50" s="28"/>
      <c r="BU50" s="28"/>
      <c r="BV50" s="30"/>
      <c r="BW50" s="28" t="s">
        <v>203</v>
      </c>
      <c r="BX50" s="28" t="s">
        <v>203</v>
      </c>
    </row>
    <row r="51" spans="1:76" s="27" customFormat="1" ht="12.75">
      <c r="A51" s="27">
        <v>50</v>
      </c>
      <c r="B51" s="52">
        <v>31733</v>
      </c>
      <c r="C51" s="27" t="s">
        <v>507</v>
      </c>
      <c r="E51" s="53" t="s">
        <v>562</v>
      </c>
      <c r="F51" s="27">
        <v>2010</v>
      </c>
      <c r="G51" s="28" t="str">
        <f t="shared" si="0"/>
        <v>At Risk</v>
      </c>
      <c r="H51" s="28" t="s">
        <v>127</v>
      </c>
      <c r="I51" s="26"/>
      <c r="L51" s="27" t="s">
        <v>215</v>
      </c>
      <c r="S51" s="27" t="s">
        <v>159</v>
      </c>
      <c r="AD51" s="28" t="s">
        <v>190</v>
      </c>
      <c r="AG51" s="28" t="s">
        <v>687</v>
      </c>
      <c r="AN51" s="26"/>
      <c r="AO51" s="28" t="s">
        <v>694</v>
      </c>
      <c r="AP51" s="27">
        <v>2004</v>
      </c>
      <c r="AQ51" s="6" t="s">
        <v>278</v>
      </c>
      <c r="BB51" s="43"/>
      <c r="BC51" s="6" t="s">
        <v>278</v>
      </c>
      <c r="BD51" s="26" t="s">
        <v>212</v>
      </c>
      <c r="BE51" s="26" t="s">
        <v>212</v>
      </c>
      <c r="BF51" s="35" t="s">
        <v>317</v>
      </c>
      <c r="BG51" s="26" t="s">
        <v>212</v>
      </c>
      <c r="BH51" s="27">
        <v>1</v>
      </c>
      <c r="BI51" s="40">
        <v>3</v>
      </c>
      <c r="BJ51" s="28" t="s">
        <v>236</v>
      </c>
      <c r="BK51" s="28" t="s">
        <v>127</v>
      </c>
      <c r="BL51" s="26"/>
      <c r="BM51" s="28" t="s">
        <v>159</v>
      </c>
      <c r="BN51" s="28" t="s">
        <v>212</v>
      </c>
      <c r="BO51" s="27" t="s">
        <v>215</v>
      </c>
      <c r="BP51" s="28" t="s">
        <v>190</v>
      </c>
      <c r="BQ51" s="28"/>
      <c r="BR51" s="28"/>
      <c r="BS51" s="28"/>
      <c r="BT51" s="28"/>
      <c r="BU51" s="28"/>
      <c r="BV51" s="30"/>
      <c r="BW51" s="28" t="s">
        <v>277</v>
      </c>
      <c r="BX51" s="28" t="s">
        <v>186</v>
      </c>
    </row>
    <row r="52" spans="1:76" ht="12.75">
      <c r="A52" s="27">
        <v>51</v>
      </c>
      <c r="B52" s="52">
        <v>31734</v>
      </c>
      <c r="C52" s="27" t="s">
        <v>507</v>
      </c>
      <c r="E52" s="53" t="s">
        <v>563</v>
      </c>
      <c r="F52" s="27">
        <v>2010</v>
      </c>
      <c r="G52" s="28" t="str">
        <f t="shared" si="0"/>
        <v>At Risk</v>
      </c>
      <c r="H52" s="28" t="s">
        <v>127</v>
      </c>
      <c r="I52" s="26"/>
      <c r="L52" s="27" t="s">
        <v>215</v>
      </c>
      <c r="X52" s="28" t="s">
        <v>149</v>
      </c>
      <c r="AD52" s="28" t="s">
        <v>180</v>
      </c>
      <c r="AG52" s="28" t="s">
        <v>687</v>
      </c>
      <c r="AN52" s="26"/>
      <c r="AO52" s="28" t="s">
        <v>694</v>
      </c>
      <c r="AP52" s="27">
        <v>2004</v>
      </c>
      <c r="AQ52" s="28" t="s">
        <v>157</v>
      </c>
      <c r="BC52" s="28" t="s">
        <v>157</v>
      </c>
      <c r="BD52" s="26" t="s">
        <v>212</v>
      </c>
      <c r="BE52" s="26" t="s">
        <v>212</v>
      </c>
      <c r="BF52" s="35" t="s">
        <v>363</v>
      </c>
      <c r="BG52" s="26" t="s">
        <v>212</v>
      </c>
      <c r="BH52" s="27">
        <v>1</v>
      </c>
      <c r="BI52" s="40">
        <v>3</v>
      </c>
      <c r="BJ52" s="28" t="s">
        <v>236</v>
      </c>
      <c r="BK52" s="28" t="s">
        <v>127</v>
      </c>
      <c r="BL52" s="26"/>
      <c r="BM52" s="28" t="s">
        <v>149</v>
      </c>
      <c r="BN52" s="28" t="s">
        <v>212</v>
      </c>
      <c r="BO52" s="27" t="s">
        <v>215</v>
      </c>
      <c r="BP52" s="28" t="s">
        <v>180</v>
      </c>
      <c r="BW52" s="28" t="s">
        <v>157</v>
      </c>
      <c r="BX52" s="28" t="s">
        <v>157</v>
      </c>
    </row>
    <row r="53" spans="1:76" ht="12.75">
      <c r="A53" s="27">
        <v>52</v>
      </c>
      <c r="B53" s="52">
        <v>31738</v>
      </c>
      <c r="C53" s="27" t="s">
        <v>507</v>
      </c>
      <c r="E53" s="53" t="s">
        <v>564</v>
      </c>
      <c r="F53" s="27">
        <v>2010</v>
      </c>
      <c r="G53" s="28" t="str">
        <f t="shared" si="0"/>
        <v>At Risk</v>
      </c>
      <c r="H53" s="28" t="s">
        <v>127</v>
      </c>
      <c r="I53" s="26"/>
      <c r="L53" s="27" t="s">
        <v>215</v>
      </c>
      <c r="S53" s="28" t="s">
        <v>159</v>
      </c>
      <c r="U53" s="28" t="s">
        <v>72</v>
      </c>
      <c r="AD53" s="28" t="s">
        <v>65</v>
      </c>
      <c r="AG53" s="28" t="s">
        <v>687</v>
      </c>
      <c r="AN53" s="26"/>
      <c r="AO53" s="28" t="s">
        <v>694</v>
      </c>
      <c r="AP53" s="27">
        <v>2004</v>
      </c>
      <c r="AQ53" s="28" t="s">
        <v>185</v>
      </c>
      <c r="BC53" s="28" t="s">
        <v>185</v>
      </c>
      <c r="BD53" s="26" t="s">
        <v>212</v>
      </c>
      <c r="BE53" s="26" t="s">
        <v>212</v>
      </c>
      <c r="BF53" s="35" t="s">
        <v>322</v>
      </c>
      <c r="BG53" s="26" t="s">
        <v>212</v>
      </c>
      <c r="BH53" s="27">
        <v>1</v>
      </c>
      <c r="BI53" s="40">
        <v>3</v>
      </c>
      <c r="BJ53" s="28" t="s">
        <v>236</v>
      </c>
      <c r="BK53" s="28" t="s">
        <v>127</v>
      </c>
      <c r="BL53" s="26"/>
      <c r="BM53" s="28" t="s">
        <v>39</v>
      </c>
      <c r="BN53" s="28" t="s">
        <v>212</v>
      </c>
      <c r="BO53" s="27" t="s">
        <v>215</v>
      </c>
      <c r="BP53" s="28" t="s">
        <v>65</v>
      </c>
      <c r="BW53" s="28" t="s">
        <v>185</v>
      </c>
      <c r="BX53" s="6" t="s">
        <v>239</v>
      </c>
    </row>
    <row r="54" spans="1:76" ht="12.75">
      <c r="A54" s="27">
        <v>53</v>
      </c>
      <c r="B54" s="52">
        <v>12926</v>
      </c>
      <c r="C54" s="27" t="s">
        <v>507</v>
      </c>
      <c r="E54" s="33" t="s">
        <v>565</v>
      </c>
      <c r="F54" s="27">
        <v>2010</v>
      </c>
      <c r="G54" s="28" t="str">
        <f t="shared" si="0"/>
        <v>At Risk</v>
      </c>
      <c r="H54" s="24" t="s">
        <v>127</v>
      </c>
      <c r="I54" s="27"/>
      <c r="L54" s="27" t="s">
        <v>210</v>
      </c>
      <c r="P54" s="28" t="s">
        <v>144</v>
      </c>
      <c r="Z54" s="28" t="s">
        <v>150</v>
      </c>
      <c r="AD54" s="27" t="s">
        <v>193</v>
      </c>
      <c r="AG54" s="28" t="s">
        <v>687</v>
      </c>
      <c r="AN54" s="27" t="s">
        <v>145</v>
      </c>
      <c r="AO54" s="28" t="s">
        <v>694</v>
      </c>
      <c r="AP54" s="27">
        <v>2004</v>
      </c>
      <c r="AQ54" s="27" t="s">
        <v>252</v>
      </c>
      <c r="BC54" s="27" t="s">
        <v>252</v>
      </c>
      <c r="BD54" s="31" t="s">
        <v>301</v>
      </c>
      <c r="BE54" s="31" t="s">
        <v>301</v>
      </c>
      <c r="BF54" s="36" t="s">
        <v>301</v>
      </c>
      <c r="BG54" s="27" t="s">
        <v>145</v>
      </c>
      <c r="BH54" s="27">
        <v>1</v>
      </c>
      <c r="BI54" s="40">
        <v>3</v>
      </c>
      <c r="BJ54" s="28" t="s">
        <v>236</v>
      </c>
      <c r="BK54" s="24" t="s">
        <v>127</v>
      </c>
      <c r="BL54" s="27"/>
      <c r="BM54" s="27" t="s">
        <v>194</v>
      </c>
      <c r="BN54" s="28" t="s">
        <v>212</v>
      </c>
      <c r="BO54" s="27" t="s">
        <v>210</v>
      </c>
      <c r="BP54" s="27" t="s">
        <v>193</v>
      </c>
      <c r="BQ54" s="27"/>
      <c r="BR54" s="27" t="s">
        <v>145</v>
      </c>
      <c r="BS54" s="29"/>
      <c r="BT54" s="30"/>
      <c r="BU54" s="29"/>
      <c r="BW54" s="6" t="s">
        <v>252</v>
      </c>
      <c r="BX54" s="6" t="s">
        <v>252</v>
      </c>
    </row>
    <row r="55" spans="1:76" ht="12.75">
      <c r="A55" s="27">
        <v>54</v>
      </c>
      <c r="B55" s="52">
        <v>31742</v>
      </c>
      <c r="C55" s="27" t="s">
        <v>507</v>
      </c>
      <c r="E55" s="53" t="s">
        <v>566</v>
      </c>
      <c r="F55" s="27">
        <v>2010</v>
      </c>
      <c r="G55" s="28" t="str">
        <f t="shared" si="0"/>
        <v>At Risk</v>
      </c>
      <c r="H55" s="28" t="s">
        <v>127</v>
      </c>
      <c r="I55" s="26"/>
      <c r="L55" s="27" t="s">
        <v>215</v>
      </c>
      <c r="U55" s="28" t="s">
        <v>72</v>
      </c>
      <c r="AD55" s="28" t="s">
        <v>275</v>
      </c>
      <c r="AG55" s="28" t="s">
        <v>687</v>
      </c>
      <c r="AN55" s="26"/>
      <c r="AO55" s="28" t="s">
        <v>694</v>
      </c>
      <c r="AP55" s="27">
        <v>2004</v>
      </c>
      <c r="AQ55" s="28" t="s">
        <v>184</v>
      </c>
      <c r="BC55" s="28" t="s">
        <v>184</v>
      </c>
      <c r="BD55" s="26" t="s">
        <v>212</v>
      </c>
      <c r="BE55" s="26" t="s">
        <v>212</v>
      </c>
      <c r="BF55" s="35" t="s">
        <v>332</v>
      </c>
      <c r="BG55" s="26" t="s">
        <v>212</v>
      </c>
      <c r="BH55" s="27">
        <v>1</v>
      </c>
      <c r="BI55" s="40">
        <v>3</v>
      </c>
      <c r="BJ55" s="28" t="s">
        <v>236</v>
      </c>
      <c r="BK55" s="28" t="s">
        <v>127</v>
      </c>
      <c r="BL55" s="26"/>
      <c r="BM55" s="28" t="s">
        <v>72</v>
      </c>
      <c r="BN55" s="28" t="s">
        <v>212</v>
      </c>
      <c r="BO55" s="27" t="s">
        <v>215</v>
      </c>
      <c r="BP55" s="28" t="s">
        <v>275</v>
      </c>
      <c r="BW55" s="28" t="s">
        <v>184</v>
      </c>
      <c r="BX55" s="6" t="s">
        <v>249</v>
      </c>
    </row>
    <row r="56" spans="1:76" s="27" customFormat="1" ht="12.75">
      <c r="A56" s="27">
        <v>55</v>
      </c>
      <c r="B56" s="52">
        <v>31746</v>
      </c>
      <c r="C56" s="27" t="s">
        <v>507</v>
      </c>
      <c r="E56" s="53" t="s">
        <v>567</v>
      </c>
      <c r="F56" s="27">
        <v>2010</v>
      </c>
      <c r="G56" s="28" t="str">
        <f t="shared" si="0"/>
        <v>At Risk</v>
      </c>
      <c r="H56" s="28" t="s">
        <v>127</v>
      </c>
      <c r="I56" s="26"/>
      <c r="L56" s="27" t="s">
        <v>215</v>
      </c>
      <c r="X56" s="27" t="s">
        <v>149</v>
      </c>
      <c r="AD56" s="28" t="s">
        <v>276</v>
      </c>
      <c r="AG56" s="28" t="s">
        <v>687</v>
      </c>
      <c r="AN56" s="26"/>
      <c r="AO56" s="28" t="s">
        <v>694</v>
      </c>
      <c r="AP56" s="27">
        <v>2004</v>
      </c>
      <c r="AQ56" s="28" t="s">
        <v>184</v>
      </c>
      <c r="BB56" s="43"/>
      <c r="BC56" s="28" t="s">
        <v>184</v>
      </c>
      <c r="BD56" s="26" t="s">
        <v>212</v>
      </c>
      <c r="BE56" s="26" t="s">
        <v>212</v>
      </c>
      <c r="BF56" s="35" t="s">
        <v>358</v>
      </c>
      <c r="BG56" s="26" t="s">
        <v>212</v>
      </c>
      <c r="BH56" s="27">
        <v>1</v>
      </c>
      <c r="BI56" s="40">
        <v>3</v>
      </c>
      <c r="BJ56" s="28" t="s">
        <v>236</v>
      </c>
      <c r="BK56" s="28" t="s">
        <v>127</v>
      </c>
      <c r="BL56" s="26"/>
      <c r="BM56" s="28" t="s">
        <v>149</v>
      </c>
      <c r="BN56" s="28" t="s">
        <v>212</v>
      </c>
      <c r="BO56" s="27" t="s">
        <v>215</v>
      </c>
      <c r="BP56" s="28" t="s">
        <v>276</v>
      </c>
      <c r="BQ56" s="28"/>
      <c r="BR56" s="28"/>
      <c r="BS56" s="28"/>
      <c r="BT56" s="28"/>
      <c r="BU56" s="28"/>
      <c r="BV56" s="30"/>
      <c r="BW56" s="28" t="s">
        <v>184</v>
      </c>
      <c r="BX56" s="6" t="s">
        <v>249</v>
      </c>
    </row>
    <row r="57" spans="1:76" ht="12.75">
      <c r="A57" s="27">
        <v>56</v>
      </c>
      <c r="B57" s="52">
        <v>31759</v>
      </c>
      <c r="C57" s="27" t="s">
        <v>507</v>
      </c>
      <c r="E57" s="53" t="s">
        <v>568</v>
      </c>
      <c r="F57" s="27">
        <v>2010</v>
      </c>
      <c r="G57" s="28" t="str">
        <f t="shared" si="0"/>
        <v>At Risk</v>
      </c>
      <c r="H57" s="24" t="s">
        <v>127</v>
      </c>
      <c r="L57" s="27" t="s">
        <v>215</v>
      </c>
      <c r="S57" s="28" t="s">
        <v>159</v>
      </c>
      <c r="AD57" s="28" t="s">
        <v>158</v>
      </c>
      <c r="AG57" s="28" t="s">
        <v>687</v>
      </c>
      <c r="AN57" s="26"/>
      <c r="AO57" s="28" t="s">
        <v>694</v>
      </c>
      <c r="AP57" s="27">
        <v>2004</v>
      </c>
      <c r="AQ57" s="28" t="s">
        <v>156</v>
      </c>
      <c r="BC57" s="28" t="s">
        <v>156</v>
      </c>
      <c r="BD57" s="26" t="s">
        <v>212</v>
      </c>
      <c r="BE57" s="26" t="s">
        <v>212</v>
      </c>
      <c r="BF57" s="35" t="s">
        <v>312</v>
      </c>
      <c r="BG57" s="26" t="s">
        <v>212</v>
      </c>
      <c r="BH57" s="27">
        <v>1</v>
      </c>
      <c r="BI57" s="40">
        <v>3</v>
      </c>
      <c r="BJ57" s="28" t="s">
        <v>236</v>
      </c>
      <c r="BK57" s="24" t="s">
        <v>127</v>
      </c>
      <c r="BM57" s="28" t="s">
        <v>159</v>
      </c>
      <c r="BN57" s="28" t="s">
        <v>212</v>
      </c>
      <c r="BO57" s="27" t="s">
        <v>215</v>
      </c>
      <c r="BP57" s="28" t="s">
        <v>158</v>
      </c>
      <c r="BW57" s="28" t="s">
        <v>156</v>
      </c>
      <c r="BX57" s="28" t="s">
        <v>156</v>
      </c>
    </row>
    <row r="58" spans="1:76" ht="12.75">
      <c r="A58" s="27">
        <v>57</v>
      </c>
      <c r="B58" s="52">
        <v>31762</v>
      </c>
      <c r="C58" s="27" t="s">
        <v>507</v>
      </c>
      <c r="E58" s="53" t="s">
        <v>569</v>
      </c>
      <c r="F58" s="27">
        <v>2010</v>
      </c>
      <c r="G58" s="28" t="str">
        <f t="shared" si="0"/>
        <v>At Risk</v>
      </c>
      <c r="H58" s="28" t="s">
        <v>127</v>
      </c>
      <c r="I58" s="26"/>
      <c r="L58" s="27" t="s">
        <v>215</v>
      </c>
      <c r="S58" s="28" t="s">
        <v>159</v>
      </c>
      <c r="U58" s="28" t="s">
        <v>72</v>
      </c>
      <c r="AD58" s="28" t="s">
        <v>38</v>
      </c>
      <c r="AG58" s="28" t="s">
        <v>687</v>
      </c>
      <c r="AN58" s="26"/>
      <c r="AO58" s="28" t="s">
        <v>694</v>
      </c>
      <c r="AP58" s="27">
        <v>2004</v>
      </c>
      <c r="AQ58" s="28" t="s">
        <v>185</v>
      </c>
      <c r="BC58" s="28" t="s">
        <v>185</v>
      </c>
      <c r="BD58" s="26" t="s">
        <v>212</v>
      </c>
      <c r="BE58" s="26" t="s">
        <v>212</v>
      </c>
      <c r="BF58" s="35" t="s">
        <v>320</v>
      </c>
      <c r="BG58" s="26" t="s">
        <v>212</v>
      </c>
      <c r="BH58" s="27">
        <v>1</v>
      </c>
      <c r="BI58" s="40">
        <v>3</v>
      </c>
      <c r="BJ58" s="28" t="s">
        <v>236</v>
      </c>
      <c r="BK58" s="28" t="s">
        <v>127</v>
      </c>
      <c r="BL58" s="26"/>
      <c r="BM58" s="28" t="s">
        <v>39</v>
      </c>
      <c r="BN58" s="28" t="s">
        <v>212</v>
      </c>
      <c r="BO58" s="27" t="s">
        <v>215</v>
      </c>
      <c r="BP58" s="28" t="s">
        <v>38</v>
      </c>
      <c r="BW58" s="28" t="s">
        <v>185</v>
      </c>
      <c r="BX58" s="28" t="s">
        <v>185</v>
      </c>
    </row>
    <row r="59" spans="1:76" ht="12.75">
      <c r="A59" s="27">
        <v>58</v>
      </c>
      <c r="B59" s="52">
        <v>31763</v>
      </c>
      <c r="C59" s="27" t="s">
        <v>507</v>
      </c>
      <c r="E59" s="55" t="s">
        <v>570</v>
      </c>
      <c r="F59" s="27">
        <v>2010</v>
      </c>
      <c r="G59" s="28" t="str">
        <f t="shared" si="0"/>
        <v>At Risk</v>
      </c>
      <c r="H59" s="28" t="s">
        <v>127</v>
      </c>
      <c r="I59" s="26"/>
      <c r="L59" s="27" t="s">
        <v>215</v>
      </c>
      <c r="S59" s="28" t="s">
        <v>159</v>
      </c>
      <c r="U59" s="28" t="s">
        <v>72</v>
      </c>
      <c r="AD59" s="6" t="s">
        <v>229</v>
      </c>
      <c r="AG59" s="28" t="s">
        <v>687</v>
      </c>
      <c r="AN59" s="26"/>
      <c r="AO59" s="28" t="s">
        <v>694</v>
      </c>
      <c r="AP59" s="27">
        <v>2004</v>
      </c>
      <c r="AQ59" s="28" t="s">
        <v>185</v>
      </c>
      <c r="BC59" s="28" t="s">
        <v>185</v>
      </c>
      <c r="BD59" s="26" t="s">
        <v>212</v>
      </c>
      <c r="BE59" s="26" t="s">
        <v>212</v>
      </c>
      <c r="BF59" s="38" t="s">
        <v>321</v>
      </c>
      <c r="BG59" s="26" t="s">
        <v>212</v>
      </c>
      <c r="BH59" s="27">
        <v>1</v>
      </c>
      <c r="BI59" s="40">
        <v>3</v>
      </c>
      <c r="BJ59" s="28" t="s">
        <v>236</v>
      </c>
      <c r="BK59" s="28" t="s">
        <v>127</v>
      </c>
      <c r="BL59" s="26"/>
      <c r="BM59" s="28" t="s">
        <v>39</v>
      </c>
      <c r="BN59" s="28" t="s">
        <v>212</v>
      </c>
      <c r="BO59" s="27" t="s">
        <v>215</v>
      </c>
      <c r="BP59" s="6" t="s">
        <v>229</v>
      </c>
      <c r="BW59" s="28" t="s">
        <v>185</v>
      </c>
      <c r="BX59" s="28" t="s">
        <v>185</v>
      </c>
    </row>
    <row r="60" spans="1:76" s="27" customFormat="1" ht="12.75">
      <c r="A60" s="27">
        <v>59</v>
      </c>
      <c r="B60" s="52">
        <v>31641</v>
      </c>
      <c r="C60" s="27" t="s">
        <v>507</v>
      </c>
      <c r="E60" s="53" t="s">
        <v>571</v>
      </c>
      <c r="F60" s="27">
        <v>2010</v>
      </c>
      <c r="G60" s="28" t="str">
        <f t="shared" si="0"/>
        <v>Data Deficient</v>
      </c>
      <c r="H60" s="28" t="s">
        <v>78</v>
      </c>
      <c r="I60" s="26"/>
      <c r="L60" s="27" t="s">
        <v>215</v>
      </c>
      <c r="U60" s="28" t="s">
        <v>72</v>
      </c>
      <c r="AD60" s="28" t="s">
        <v>338</v>
      </c>
      <c r="AG60" s="27" t="s">
        <v>680</v>
      </c>
      <c r="AN60" s="26"/>
      <c r="AO60" s="28" t="s">
        <v>694</v>
      </c>
      <c r="AP60" s="27">
        <v>2004</v>
      </c>
      <c r="AQ60" s="28" t="s">
        <v>183</v>
      </c>
      <c r="BB60" s="43"/>
      <c r="BC60" s="28" t="s">
        <v>183</v>
      </c>
      <c r="BD60" s="26" t="s">
        <v>212</v>
      </c>
      <c r="BE60" s="26" t="s">
        <v>212</v>
      </c>
      <c r="BF60" s="35" t="s">
        <v>337</v>
      </c>
      <c r="BG60" s="26" t="s">
        <v>212</v>
      </c>
      <c r="BH60" s="27">
        <v>1</v>
      </c>
      <c r="BI60" s="40">
        <v>4</v>
      </c>
      <c r="BJ60" s="25" t="s">
        <v>260</v>
      </c>
      <c r="BK60" s="28" t="s">
        <v>78</v>
      </c>
      <c r="BL60" s="26"/>
      <c r="BM60" s="28" t="s">
        <v>72</v>
      </c>
      <c r="BN60" s="28" t="s">
        <v>212</v>
      </c>
      <c r="BO60" s="27" t="s">
        <v>215</v>
      </c>
      <c r="BP60" s="28" t="s">
        <v>338</v>
      </c>
      <c r="BQ60" s="28"/>
      <c r="BR60" s="28"/>
      <c r="BS60" s="28"/>
      <c r="BT60" s="28"/>
      <c r="BU60" s="28"/>
      <c r="BV60" s="30"/>
      <c r="BW60" s="28" t="s">
        <v>183</v>
      </c>
      <c r="BX60" s="28" t="s">
        <v>183</v>
      </c>
    </row>
    <row r="61" spans="1:76" s="27" customFormat="1" ht="12.75">
      <c r="A61" s="27">
        <v>60</v>
      </c>
      <c r="B61" s="52">
        <v>31645</v>
      </c>
      <c r="C61" s="27" t="s">
        <v>507</v>
      </c>
      <c r="E61" s="53" t="s">
        <v>572</v>
      </c>
      <c r="F61" s="27">
        <v>2010</v>
      </c>
      <c r="G61" s="28" t="str">
        <f t="shared" si="0"/>
        <v>Data Deficient</v>
      </c>
      <c r="H61" s="28" t="s">
        <v>78</v>
      </c>
      <c r="I61" s="28"/>
      <c r="L61" s="27" t="s">
        <v>215</v>
      </c>
      <c r="AD61" s="28" t="s">
        <v>163</v>
      </c>
      <c r="AG61" s="27" t="s">
        <v>680</v>
      </c>
      <c r="AN61" s="26"/>
      <c r="AO61" s="28" t="s">
        <v>694</v>
      </c>
      <c r="AP61" s="27">
        <v>2004</v>
      </c>
      <c r="AQ61" s="28" t="s">
        <v>153</v>
      </c>
      <c r="BB61" s="43"/>
      <c r="BC61" s="28" t="s">
        <v>153</v>
      </c>
      <c r="BD61" s="26" t="s">
        <v>212</v>
      </c>
      <c r="BE61" s="26" t="s">
        <v>212</v>
      </c>
      <c r="BF61" s="35" t="s">
        <v>343</v>
      </c>
      <c r="BG61" s="26" t="s">
        <v>212</v>
      </c>
      <c r="BH61" s="27">
        <v>1</v>
      </c>
      <c r="BI61" s="40">
        <v>4</v>
      </c>
      <c r="BJ61" s="25" t="s">
        <v>260</v>
      </c>
      <c r="BK61" s="28" t="s">
        <v>78</v>
      </c>
      <c r="BL61" s="28"/>
      <c r="BM61" s="28"/>
      <c r="BN61" s="28" t="s">
        <v>212</v>
      </c>
      <c r="BO61" s="27" t="s">
        <v>215</v>
      </c>
      <c r="BP61" s="28" t="s">
        <v>163</v>
      </c>
      <c r="BQ61" s="28"/>
      <c r="BR61" s="28"/>
      <c r="BS61" s="28"/>
      <c r="BT61" s="28"/>
      <c r="BU61" s="28"/>
      <c r="BV61" s="30"/>
      <c r="BW61" s="28" t="s">
        <v>153</v>
      </c>
      <c r="BX61" s="28" t="s">
        <v>153</v>
      </c>
    </row>
    <row r="62" spans="1:76" ht="12.75">
      <c r="A62" s="27">
        <v>61</v>
      </c>
      <c r="B62" s="52">
        <v>29803</v>
      </c>
      <c r="C62" s="27" t="s">
        <v>507</v>
      </c>
      <c r="E62" s="33" t="s">
        <v>573</v>
      </c>
      <c r="F62" s="27">
        <v>2010</v>
      </c>
      <c r="G62" s="28" t="str">
        <f t="shared" si="0"/>
        <v>Data Deficient</v>
      </c>
      <c r="H62" s="27" t="s">
        <v>78</v>
      </c>
      <c r="I62" s="27"/>
      <c r="L62" s="27" t="s">
        <v>210</v>
      </c>
      <c r="AD62" s="27" t="s">
        <v>1</v>
      </c>
      <c r="AG62" s="28" t="s">
        <v>680</v>
      </c>
      <c r="AH62" s="28" t="s">
        <v>689</v>
      </c>
      <c r="AN62" s="27" t="s">
        <v>510</v>
      </c>
      <c r="AO62" s="28" t="s">
        <v>216</v>
      </c>
      <c r="AP62" s="27">
        <v>2004</v>
      </c>
      <c r="AQ62" s="27" t="s">
        <v>245</v>
      </c>
      <c r="BC62" s="27" t="s">
        <v>245</v>
      </c>
      <c r="BD62" s="26" t="s">
        <v>212</v>
      </c>
      <c r="BE62" s="31" t="s">
        <v>324</v>
      </c>
      <c r="BF62" s="36" t="s">
        <v>324</v>
      </c>
      <c r="BG62" s="27" t="s">
        <v>28</v>
      </c>
      <c r="BH62" s="27">
        <v>0</v>
      </c>
      <c r="BI62" s="40">
        <v>4</v>
      </c>
      <c r="BJ62" s="25" t="s">
        <v>260</v>
      </c>
      <c r="BK62" s="27" t="s">
        <v>78</v>
      </c>
      <c r="BL62" s="27"/>
      <c r="BM62" s="27"/>
      <c r="BN62" s="28">
        <v>1</v>
      </c>
      <c r="BO62" s="27" t="s">
        <v>210</v>
      </c>
      <c r="BP62" s="27" t="s">
        <v>1</v>
      </c>
      <c r="BQ62" s="27"/>
      <c r="BR62" s="27" t="s">
        <v>28</v>
      </c>
      <c r="BS62" s="29"/>
      <c r="BT62" s="30" t="s">
        <v>325</v>
      </c>
      <c r="BU62" s="29"/>
      <c r="BV62" s="30" t="s">
        <v>32</v>
      </c>
      <c r="BW62" s="27" t="s">
        <v>245</v>
      </c>
      <c r="BX62" s="27" t="s">
        <v>245</v>
      </c>
    </row>
    <row r="63" spans="1:76" ht="12.75">
      <c r="A63" s="27">
        <v>62</v>
      </c>
      <c r="B63" s="52">
        <v>30066</v>
      </c>
      <c r="C63" s="27" t="s">
        <v>507</v>
      </c>
      <c r="E63" s="33" t="s">
        <v>574</v>
      </c>
      <c r="F63" s="27">
        <v>2010</v>
      </c>
      <c r="G63" s="28" t="str">
        <f t="shared" si="0"/>
        <v>Data Deficient</v>
      </c>
      <c r="H63" s="27" t="s">
        <v>78</v>
      </c>
      <c r="I63" s="27"/>
      <c r="L63" s="27" t="s">
        <v>211</v>
      </c>
      <c r="AD63" s="27" t="s">
        <v>331</v>
      </c>
      <c r="AG63" s="28" t="s">
        <v>680</v>
      </c>
      <c r="AH63" s="28" t="s">
        <v>689</v>
      </c>
      <c r="AN63" s="27" t="s">
        <v>512</v>
      </c>
      <c r="AO63" s="28" t="s">
        <v>216</v>
      </c>
      <c r="AP63" s="27">
        <v>2004</v>
      </c>
      <c r="AQ63" s="27" t="s">
        <v>245</v>
      </c>
      <c r="BC63" s="27" t="s">
        <v>245</v>
      </c>
      <c r="BD63" s="26" t="s">
        <v>212</v>
      </c>
      <c r="BE63" s="31" t="s">
        <v>330</v>
      </c>
      <c r="BF63" s="36" t="s">
        <v>330</v>
      </c>
      <c r="BG63" s="27" t="s">
        <v>27</v>
      </c>
      <c r="BH63" s="27">
        <v>0</v>
      </c>
      <c r="BI63" s="40">
        <v>4</v>
      </c>
      <c r="BJ63" s="25" t="s">
        <v>260</v>
      </c>
      <c r="BK63" s="27" t="s">
        <v>78</v>
      </c>
      <c r="BL63" s="27"/>
      <c r="BM63" s="27"/>
      <c r="BN63" s="28">
        <v>1</v>
      </c>
      <c r="BO63" s="27" t="s">
        <v>211</v>
      </c>
      <c r="BP63" s="27" t="s">
        <v>331</v>
      </c>
      <c r="BQ63" s="27"/>
      <c r="BR63" s="27" t="s">
        <v>27</v>
      </c>
      <c r="BS63" s="29"/>
      <c r="BT63" s="30" t="s">
        <v>35</v>
      </c>
      <c r="BU63" s="29"/>
      <c r="BV63" s="30" t="s">
        <v>32</v>
      </c>
      <c r="BW63" s="27" t="s">
        <v>245</v>
      </c>
      <c r="BX63" s="27" t="s">
        <v>245</v>
      </c>
    </row>
    <row r="64" spans="1:76" ht="12.75">
      <c r="A64" s="27">
        <v>63</v>
      </c>
      <c r="B64" s="52">
        <v>31646</v>
      </c>
      <c r="C64" s="27" t="s">
        <v>507</v>
      </c>
      <c r="E64" s="53" t="s">
        <v>575</v>
      </c>
      <c r="F64" s="27">
        <v>2010</v>
      </c>
      <c r="G64" s="28" t="str">
        <f t="shared" si="0"/>
        <v>Data Deficient</v>
      </c>
      <c r="H64" s="28" t="s">
        <v>78</v>
      </c>
      <c r="L64" s="27" t="s">
        <v>215</v>
      </c>
      <c r="AD64" s="28" t="s">
        <v>164</v>
      </c>
      <c r="AG64" s="27" t="s">
        <v>680</v>
      </c>
      <c r="AN64" s="26"/>
      <c r="AO64" s="28" t="s">
        <v>694</v>
      </c>
      <c r="AP64" s="27">
        <v>2004</v>
      </c>
      <c r="AQ64" s="28" t="s">
        <v>153</v>
      </c>
      <c r="BC64" s="28" t="s">
        <v>153</v>
      </c>
      <c r="BD64" s="26" t="s">
        <v>212</v>
      </c>
      <c r="BE64" s="26" t="s">
        <v>212</v>
      </c>
      <c r="BF64" s="35" t="s">
        <v>359</v>
      </c>
      <c r="BG64" s="26" t="s">
        <v>212</v>
      </c>
      <c r="BH64" s="27">
        <v>1</v>
      </c>
      <c r="BI64" s="40">
        <v>4</v>
      </c>
      <c r="BJ64" s="25" t="s">
        <v>260</v>
      </c>
      <c r="BK64" s="28" t="s">
        <v>78</v>
      </c>
      <c r="BN64" s="28" t="s">
        <v>212</v>
      </c>
      <c r="BO64" s="27" t="s">
        <v>215</v>
      </c>
      <c r="BP64" s="28" t="s">
        <v>164</v>
      </c>
      <c r="BW64" s="28" t="s">
        <v>153</v>
      </c>
      <c r="BX64" s="28" t="s">
        <v>153</v>
      </c>
    </row>
    <row r="65" spans="1:76" ht="12.75">
      <c r="A65" s="27">
        <v>64</v>
      </c>
      <c r="B65" s="52">
        <v>31647</v>
      </c>
      <c r="C65" s="27" t="s">
        <v>507</v>
      </c>
      <c r="E65" s="53" t="s">
        <v>576</v>
      </c>
      <c r="F65" s="27">
        <v>2010</v>
      </c>
      <c r="G65" s="28" t="str">
        <f t="shared" si="0"/>
        <v>Data Deficient</v>
      </c>
      <c r="H65" s="28" t="s">
        <v>78</v>
      </c>
      <c r="L65" s="27" t="s">
        <v>215</v>
      </c>
      <c r="AD65" s="28" t="s">
        <v>165</v>
      </c>
      <c r="AG65" s="27" t="s">
        <v>680</v>
      </c>
      <c r="AN65" s="26"/>
      <c r="AO65" s="28" t="s">
        <v>694</v>
      </c>
      <c r="AP65" s="27">
        <v>2004</v>
      </c>
      <c r="AQ65" s="28" t="s">
        <v>153</v>
      </c>
      <c r="BC65" s="28" t="s">
        <v>153</v>
      </c>
      <c r="BD65" s="26" t="s">
        <v>212</v>
      </c>
      <c r="BE65" s="26" t="s">
        <v>212</v>
      </c>
      <c r="BF65" s="35" t="s">
        <v>360</v>
      </c>
      <c r="BG65" s="26" t="s">
        <v>212</v>
      </c>
      <c r="BH65" s="27">
        <v>1</v>
      </c>
      <c r="BI65" s="40">
        <v>4</v>
      </c>
      <c r="BJ65" s="25" t="s">
        <v>260</v>
      </c>
      <c r="BK65" s="28" t="s">
        <v>78</v>
      </c>
      <c r="BN65" s="28" t="s">
        <v>212</v>
      </c>
      <c r="BO65" s="27" t="s">
        <v>215</v>
      </c>
      <c r="BP65" s="28" t="s">
        <v>165</v>
      </c>
      <c r="BW65" s="28" t="s">
        <v>153</v>
      </c>
      <c r="BX65" s="28" t="s">
        <v>153</v>
      </c>
    </row>
    <row r="66" spans="1:76" ht="12.75">
      <c r="A66" s="27">
        <v>65</v>
      </c>
      <c r="B66" s="52">
        <v>31650</v>
      </c>
      <c r="C66" s="27" t="s">
        <v>507</v>
      </c>
      <c r="E66" s="55" t="s">
        <v>577</v>
      </c>
      <c r="F66" s="27">
        <v>2010</v>
      </c>
      <c r="G66" s="28" t="str">
        <f aca="true" t="shared" si="1" ref="G66:G112">IF(OR(H$1:H$65536="Extinct"),"Extinct",(IF(OR(H$1:H$65536="Nationally Critical",H$1:H$65536="Nationally Endangered",H$1:H$65536="Nationally Vulnerable"),"Threatened",(IF(OR(H$1:H$65536="Declining",H$1:H$65536="Recovering",H$1:H$65536="Relict",H$1:H$65536="Naturally Uncommon"),"At Risk",(IF(H$1:H$65536="Not Threatened","Not Threatened",(IF(OR(H$1:H$65536="Migrant",H$1:H$65536="Vagrant",H$1:H$65536="Coloniser"),"Non-resident Native",(IF(OR(H$1:H$65536="Data Deficient"),"Data Deficient",(IF(OR(H$1:H$65536="Taxonomically Indistinct",H$1:H$65536="Not Evaluated",H$1:H$65536="Not Evaluated–M",H$1:H$65536="Introduced and naturalised"),"—","")))))))))))))</f>
        <v>Data Deficient</v>
      </c>
      <c r="H66" s="28" t="s">
        <v>78</v>
      </c>
      <c r="I66" s="26"/>
      <c r="L66" s="27" t="s">
        <v>215</v>
      </c>
      <c r="X66" s="28" t="s">
        <v>149</v>
      </c>
      <c r="AD66" s="6" t="s">
        <v>218</v>
      </c>
      <c r="AG66" s="27" t="s">
        <v>680</v>
      </c>
      <c r="AN66" s="26"/>
      <c r="AO66" s="28" t="s">
        <v>694</v>
      </c>
      <c r="AP66" s="27">
        <v>2004</v>
      </c>
      <c r="AQ66" s="28" t="s">
        <v>185</v>
      </c>
      <c r="BC66" s="28" t="s">
        <v>185</v>
      </c>
      <c r="BD66" s="26" t="s">
        <v>212</v>
      </c>
      <c r="BE66" s="26" t="s">
        <v>212</v>
      </c>
      <c r="BF66" s="38" t="s">
        <v>403</v>
      </c>
      <c r="BG66" s="26" t="s">
        <v>212</v>
      </c>
      <c r="BH66" s="27">
        <v>1</v>
      </c>
      <c r="BI66" s="40">
        <v>4</v>
      </c>
      <c r="BJ66" s="25" t="s">
        <v>260</v>
      </c>
      <c r="BK66" s="28" t="s">
        <v>78</v>
      </c>
      <c r="BL66" s="26"/>
      <c r="BM66" s="28" t="s">
        <v>149</v>
      </c>
      <c r="BN66" s="28" t="s">
        <v>212</v>
      </c>
      <c r="BO66" s="27" t="s">
        <v>215</v>
      </c>
      <c r="BP66" s="6" t="s">
        <v>218</v>
      </c>
      <c r="BW66" s="28" t="s">
        <v>185</v>
      </c>
      <c r="BX66" s="28" t="s">
        <v>185</v>
      </c>
    </row>
    <row r="67" spans="1:76" ht="12.75">
      <c r="A67" s="27">
        <v>66</v>
      </c>
      <c r="B67" s="52">
        <v>31652</v>
      </c>
      <c r="C67" s="27" t="s">
        <v>507</v>
      </c>
      <c r="E67" s="53" t="s">
        <v>578</v>
      </c>
      <c r="F67" s="27">
        <v>2010</v>
      </c>
      <c r="G67" s="28" t="str">
        <f t="shared" si="1"/>
        <v>Data Deficient</v>
      </c>
      <c r="H67" s="28" t="s">
        <v>78</v>
      </c>
      <c r="I67" s="26"/>
      <c r="L67" s="27" t="s">
        <v>215</v>
      </c>
      <c r="U67" s="28" t="s">
        <v>72</v>
      </c>
      <c r="AD67" s="28" t="s">
        <v>42</v>
      </c>
      <c r="AG67" s="27" t="s">
        <v>680</v>
      </c>
      <c r="AN67" s="26"/>
      <c r="AO67" s="28" t="s">
        <v>694</v>
      </c>
      <c r="AP67" s="27">
        <v>2004</v>
      </c>
      <c r="AQ67" s="28" t="s">
        <v>185</v>
      </c>
      <c r="BC67" s="28" t="s">
        <v>185</v>
      </c>
      <c r="BD67" s="26" t="s">
        <v>212</v>
      </c>
      <c r="BE67" s="26" t="s">
        <v>212</v>
      </c>
      <c r="BF67" s="35" t="s">
        <v>393</v>
      </c>
      <c r="BG67" s="26" t="s">
        <v>212</v>
      </c>
      <c r="BH67" s="27">
        <v>1</v>
      </c>
      <c r="BI67" s="40">
        <v>4</v>
      </c>
      <c r="BJ67" s="25" t="s">
        <v>260</v>
      </c>
      <c r="BK67" s="28" t="s">
        <v>78</v>
      </c>
      <c r="BL67" s="26"/>
      <c r="BM67" s="28" t="s">
        <v>72</v>
      </c>
      <c r="BN67" s="28" t="s">
        <v>212</v>
      </c>
      <c r="BO67" s="27" t="s">
        <v>215</v>
      </c>
      <c r="BP67" s="28" t="s">
        <v>42</v>
      </c>
      <c r="BW67" s="28" t="s">
        <v>185</v>
      </c>
      <c r="BX67" s="28" t="s">
        <v>185</v>
      </c>
    </row>
    <row r="68" spans="1:76" ht="12.75">
      <c r="A68" s="27">
        <v>67</v>
      </c>
      <c r="B68" s="52">
        <v>31653</v>
      </c>
      <c r="C68" s="27" t="s">
        <v>507</v>
      </c>
      <c r="E68" s="53" t="s">
        <v>579</v>
      </c>
      <c r="F68" s="27">
        <v>2010</v>
      </c>
      <c r="G68" s="28" t="str">
        <f t="shared" si="1"/>
        <v>Data Deficient</v>
      </c>
      <c r="H68" s="28" t="s">
        <v>78</v>
      </c>
      <c r="I68" s="26"/>
      <c r="L68" s="27" t="s">
        <v>215</v>
      </c>
      <c r="U68" s="28" t="s">
        <v>72</v>
      </c>
      <c r="AD68" s="28" t="s">
        <v>43</v>
      </c>
      <c r="AG68" s="27" t="s">
        <v>680</v>
      </c>
      <c r="AN68" s="26"/>
      <c r="AO68" s="28" t="s">
        <v>694</v>
      </c>
      <c r="AP68" s="27">
        <v>2004</v>
      </c>
      <c r="AQ68" s="28" t="s">
        <v>185</v>
      </c>
      <c r="BC68" s="28" t="s">
        <v>185</v>
      </c>
      <c r="BD68" s="26" t="s">
        <v>212</v>
      </c>
      <c r="BE68" s="26" t="s">
        <v>212</v>
      </c>
      <c r="BF68" s="35" t="s">
        <v>401</v>
      </c>
      <c r="BG68" s="26" t="s">
        <v>212</v>
      </c>
      <c r="BH68" s="27">
        <v>1</v>
      </c>
      <c r="BI68" s="40">
        <v>4</v>
      </c>
      <c r="BJ68" s="25" t="s">
        <v>260</v>
      </c>
      <c r="BK68" s="28" t="s">
        <v>78</v>
      </c>
      <c r="BL68" s="26"/>
      <c r="BM68" s="28" t="s">
        <v>72</v>
      </c>
      <c r="BN68" s="28" t="s">
        <v>212</v>
      </c>
      <c r="BO68" s="27" t="s">
        <v>215</v>
      </c>
      <c r="BP68" s="28" t="s">
        <v>43</v>
      </c>
      <c r="BW68" s="28" t="s">
        <v>185</v>
      </c>
      <c r="BX68" s="28" t="s">
        <v>185</v>
      </c>
    </row>
    <row r="69" spans="1:76" ht="12.75">
      <c r="A69" s="27">
        <v>68</v>
      </c>
      <c r="B69" s="52">
        <v>31654</v>
      </c>
      <c r="C69" s="27" t="s">
        <v>507</v>
      </c>
      <c r="E69" s="55" t="s">
        <v>580</v>
      </c>
      <c r="F69" s="27">
        <v>2010</v>
      </c>
      <c r="G69" s="28" t="str">
        <f t="shared" si="1"/>
        <v>Data Deficient</v>
      </c>
      <c r="H69" s="28" t="s">
        <v>78</v>
      </c>
      <c r="I69" s="26"/>
      <c r="L69" s="27" t="s">
        <v>215</v>
      </c>
      <c r="X69" s="28" t="s">
        <v>149</v>
      </c>
      <c r="AD69" s="6" t="s">
        <v>219</v>
      </c>
      <c r="AG69" s="27" t="s">
        <v>680</v>
      </c>
      <c r="AN69" s="26"/>
      <c r="AO69" s="28" t="s">
        <v>694</v>
      </c>
      <c r="AP69" s="27">
        <v>2004</v>
      </c>
      <c r="AQ69" s="28" t="s">
        <v>185</v>
      </c>
      <c r="BC69" s="28" t="s">
        <v>185</v>
      </c>
      <c r="BD69" s="26" t="s">
        <v>212</v>
      </c>
      <c r="BE69" s="26" t="s">
        <v>212</v>
      </c>
      <c r="BF69" s="38" t="s">
        <v>404</v>
      </c>
      <c r="BG69" s="26" t="s">
        <v>212</v>
      </c>
      <c r="BH69" s="27">
        <v>1</v>
      </c>
      <c r="BI69" s="40">
        <v>4</v>
      </c>
      <c r="BJ69" s="25" t="s">
        <v>260</v>
      </c>
      <c r="BK69" s="28" t="s">
        <v>78</v>
      </c>
      <c r="BL69" s="26"/>
      <c r="BM69" s="28" t="s">
        <v>149</v>
      </c>
      <c r="BN69" s="28" t="s">
        <v>212</v>
      </c>
      <c r="BO69" s="27" t="s">
        <v>215</v>
      </c>
      <c r="BP69" s="6" t="s">
        <v>219</v>
      </c>
      <c r="BW69" s="28" t="s">
        <v>185</v>
      </c>
      <c r="BX69" s="28" t="s">
        <v>185</v>
      </c>
    </row>
    <row r="70" spans="1:76" ht="12.75">
      <c r="A70" s="27">
        <v>69</v>
      </c>
      <c r="B70" s="52">
        <v>31657</v>
      </c>
      <c r="C70" s="27" t="s">
        <v>507</v>
      </c>
      <c r="E70" s="53" t="s">
        <v>581</v>
      </c>
      <c r="F70" s="27">
        <v>2010</v>
      </c>
      <c r="G70" s="28" t="str">
        <f t="shared" si="1"/>
        <v>Data Deficient</v>
      </c>
      <c r="H70" s="28" t="s">
        <v>78</v>
      </c>
      <c r="I70" s="26"/>
      <c r="L70" s="27" t="s">
        <v>215</v>
      </c>
      <c r="AD70" s="28" t="s">
        <v>44</v>
      </c>
      <c r="AG70" s="27" t="s">
        <v>680</v>
      </c>
      <c r="AN70" s="26"/>
      <c r="AO70" s="28" t="s">
        <v>694</v>
      </c>
      <c r="AP70" s="27">
        <v>2004</v>
      </c>
      <c r="AQ70" s="28" t="s">
        <v>185</v>
      </c>
      <c r="BC70" s="28" t="s">
        <v>185</v>
      </c>
      <c r="BD70" s="26" t="s">
        <v>212</v>
      </c>
      <c r="BE70" s="26" t="s">
        <v>212</v>
      </c>
      <c r="BF70" s="35" t="s">
        <v>406</v>
      </c>
      <c r="BG70" s="26" t="s">
        <v>212</v>
      </c>
      <c r="BH70" s="27">
        <v>1</v>
      </c>
      <c r="BI70" s="40">
        <v>4</v>
      </c>
      <c r="BJ70" s="25" t="s">
        <v>260</v>
      </c>
      <c r="BK70" s="28" t="s">
        <v>78</v>
      </c>
      <c r="BL70" s="26"/>
      <c r="BN70" s="28" t="s">
        <v>212</v>
      </c>
      <c r="BO70" s="27" t="s">
        <v>215</v>
      </c>
      <c r="BP70" s="28" t="s">
        <v>44</v>
      </c>
      <c r="BW70" s="28" t="s">
        <v>185</v>
      </c>
      <c r="BX70" s="28" t="s">
        <v>185</v>
      </c>
    </row>
    <row r="71" spans="1:76" ht="12.75">
      <c r="A71" s="27">
        <v>70</v>
      </c>
      <c r="B71" s="52">
        <v>31658</v>
      </c>
      <c r="C71" s="27" t="s">
        <v>507</v>
      </c>
      <c r="E71" s="53" t="s">
        <v>582</v>
      </c>
      <c r="F71" s="27">
        <v>2010</v>
      </c>
      <c r="G71" s="28" t="str">
        <f t="shared" si="1"/>
        <v>Data Deficient</v>
      </c>
      <c r="H71" s="28" t="s">
        <v>78</v>
      </c>
      <c r="I71" s="26"/>
      <c r="L71" s="27" t="s">
        <v>215</v>
      </c>
      <c r="AD71" s="28" t="s">
        <v>160</v>
      </c>
      <c r="AG71" s="27" t="s">
        <v>680</v>
      </c>
      <c r="AN71" s="26"/>
      <c r="AO71" s="28" t="s">
        <v>694</v>
      </c>
      <c r="AP71" s="27">
        <v>2004</v>
      </c>
      <c r="AQ71" s="28" t="s">
        <v>185</v>
      </c>
      <c r="BC71" s="28" t="s">
        <v>185</v>
      </c>
      <c r="BD71" s="26" t="s">
        <v>212</v>
      </c>
      <c r="BE71" s="26" t="s">
        <v>212</v>
      </c>
      <c r="BF71" s="35" t="s">
        <v>407</v>
      </c>
      <c r="BG71" s="26" t="s">
        <v>212</v>
      </c>
      <c r="BH71" s="27">
        <v>1</v>
      </c>
      <c r="BI71" s="40">
        <v>4</v>
      </c>
      <c r="BJ71" s="25" t="s">
        <v>260</v>
      </c>
      <c r="BK71" s="28" t="s">
        <v>78</v>
      </c>
      <c r="BL71" s="26"/>
      <c r="BN71" s="28" t="s">
        <v>212</v>
      </c>
      <c r="BO71" s="27" t="s">
        <v>215</v>
      </c>
      <c r="BP71" s="28" t="s">
        <v>160</v>
      </c>
      <c r="BW71" s="28" t="s">
        <v>185</v>
      </c>
      <c r="BX71" s="28" t="s">
        <v>185</v>
      </c>
    </row>
    <row r="72" spans="1:76" ht="12.75">
      <c r="A72" s="27">
        <v>71</v>
      </c>
      <c r="B72" s="52">
        <v>31659</v>
      </c>
      <c r="C72" s="27" t="s">
        <v>507</v>
      </c>
      <c r="E72" s="53" t="s">
        <v>583</v>
      </c>
      <c r="F72" s="27">
        <v>2010</v>
      </c>
      <c r="G72" s="28" t="str">
        <f t="shared" si="1"/>
        <v>Data Deficient</v>
      </c>
      <c r="H72" s="28" t="s">
        <v>78</v>
      </c>
      <c r="I72" s="26"/>
      <c r="L72" s="27" t="s">
        <v>215</v>
      </c>
      <c r="AD72" s="28" t="s">
        <v>45</v>
      </c>
      <c r="AG72" s="27" t="s">
        <v>680</v>
      </c>
      <c r="AN72" s="26"/>
      <c r="AO72" s="28" t="s">
        <v>694</v>
      </c>
      <c r="AP72" s="27">
        <v>2004</v>
      </c>
      <c r="AQ72" s="28" t="s">
        <v>185</v>
      </c>
      <c r="BC72" s="28" t="s">
        <v>185</v>
      </c>
      <c r="BD72" s="26" t="s">
        <v>212</v>
      </c>
      <c r="BE72" s="26" t="s">
        <v>212</v>
      </c>
      <c r="BF72" s="35" t="s">
        <v>408</v>
      </c>
      <c r="BG72" s="26" t="s">
        <v>212</v>
      </c>
      <c r="BH72" s="27">
        <v>1</v>
      </c>
      <c r="BI72" s="40">
        <v>4</v>
      </c>
      <c r="BJ72" s="25" t="s">
        <v>260</v>
      </c>
      <c r="BK72" s="28" t="s">
        <v>78</v>
      </c>
      <c r="BL72" s="26"/>
      <c r="BN72" s="28" t="s">
        <v>212</v>
      </c>
      <c r="BO72" s="27" t="s">
        <v>215</v>
      </c>
      <c r="BP72" s="28" t="s">
        <v>45</v>
      </c>
      <c r="BW72" s="28" t="s">
        <v>185</v>
      </c>
      <c r="BX72" s="28" t="s">
        <v>185</v>
      </c>
    </row>
    <row r="73" spans="1:76" s="27" customFormat="1" ht="12.75">
      <c r="A73" s="27">
        <v>72</v>
      </c>
      <c r="B73" s="52">
        <v>31660</v>
      </c>
      <c r="C73" s="27" t="s">
        <v>507</v>
      </c>
      <c r="E73" s="53" t="s">
        <v>584</v>
      </c>
      <c r="F73" s="27">
        <v>2010</v>
      </c>
      <c r="G73" s="28" t="str">
        <f t="shared" si="1"/>
        <v>Data Deficient</v>
      </c>
      <c r="H73" s="28" t="s">
        <v>78</v>
      </c>
      <c r="I73" s="28"/>
      <c r="L73" s="27" t="s">
        <v>215</v>
      </c>
      <c r="U73" s="27" t="s">
        <v>72</v>
      </c>
      <c r="AD73" s="28" t="s">
        <v>161</v>
      </c>
      <c r="AG73" s="27" t="s">
        <v>680</v>
      </c>
      <c r="AN73" s="26"/>
      <c r="AO73" s="28" t="s">
        <v>694</v>
      </c>
      <c r="AP73" s="27">
        <v>2004</v>
      </c>
      <c r="AQ73" s="28" t="s">
        <v>152</v>
      </c>
      <c r="BB73" s="43"/>
      <c r="BC73" s="28" t="s">
        <v>152</v>
      </c>
      <c r="BD73" s="26" t="s">
        <v>212</v>
      </c>
      <c r="BE73" s="26" t="s">
        <v>212</v>
      </c>
      <c r="BF73" s="35" t="s">
        <v>335</v>
      </c>
      <c r="BG73" s="26" t="s">
        <v>212</v>
      </c>
      <c r="BH73" s="27">
        <v>1</v>
      </c>
      <c r="BI73" s="40">
        <v>4</v>
      </c>
      <c r="BJ73" s="25" t="s">
        <v>260</v>
      </c>
      <c r="BK73" s="28" t="s">
        <v>78</v>
      </c>
      <c r="BL73" s="28"/>
      <c r="BM73" s="28" t="s">
        <v>72</v>
      </c>
      <c r="BN73" s="28" t="s">
        <v>212</v>
      </c>
      <c r="BO73" s="27" t="s">
        <v>215</v>
      </c>
      <c r="BP73" s="28" t="s">
        <v>161</v>
      </c>
      <c r="BQ73" s="28"/>
      <c r="BR73" s="28"/>
      <c r="BS73" s="28"/>
      <c r="BT73" s="28"/>
      <c r="BU73" s="28"/>
      <c r="BV73" s="30"/>
      <c r="BW73" s="28" t="s">
        <v>152</v>
      </c>
      <c r="BX73" s="28" t="s">
        <v>152</v>
      </c>
    </row>
    <row r="74" spans="1:76" s="27" customFormat="1" ht="12.75">
      <c r="A74" s="27">
        <v>73</v>
      </c>
      <c r="B74" s="52">
        <v>31661</v>
      </c>
      <c r="C74" s="27" t="s">
        <v>507</v>
      </c>
      <c r="E74" s="53" t="s">
        <v>585</v>
      </c>
      <c r="F74" s="27">
        <v>2010</v>
      </c>
      <c r="G74" s="28" t="str">
        <f t="shared" si="1"/>
        <v>Data Deficient</v>
      </c>
      <c r="H74" s="28" t="s">
        <v>78</v>
      </c>
      <c r="I74" s="28"/>
      <c r="L74" s="27" t="s">
        <v>215</v>
      </c>
      <c r="AD74" s="28" t="s">
        <v>162</v>
      </c>
      <c r="AG74" s="27" t="s">
        <v>680</v>
      </c>
      <c r="AN74" s="26"/>
      <c r="AO74" s="28" t="s">
        <v>694</v>
      </c>
      <c r="AP74" s="27">
        <v>2004</v>
      </c>
      <c r="AQ74" s="28" t="s">
        <v>152</v>
      </c>
      <c r="BB74" s="43"/>
      <c r="BC74" s="28" t="s">
        <v>152</v>
      </c>
      <c r="BD74" s="26" t="s">
        <v>212</v>
      </c>
      <c r="BE74" s="26" t="s">
        <v>212</v>
      </c>
      <c r="BF74" s="35" t="s">
        <v>336</v>
      </c>
      <c r="BG74" s="26" t="s">
        <v>212</v>
      </c>
      <c r="BH74" s="27">
        <v>1</v>
      </c>
      <c r="BI74" s="40">
        <v>4</v>
      </c>
      <c r="BJ74" s="25" t="s">
        <v>260</v>
      </c>
      <c r="BK74" s="28" t="s">
        <v>78</v>
      </c>
      <c r="BL74" s="28"/>
      <c r="BM74" s="28"/>
      <c r="BN74" s="28" t="s">
        <v>212</v>
      </c>
      <c r="BO74" s="27" t="s">
        <v>215</v>
      </c>
      <c r="BP74" s="28" t="s">
        <v>162</v>
      </c>
      <c r="BQ74" s="28"/>
      <c r="BR74" s="28"/>
      <c r="BS74" s="28"/>
      <c r="BT74" s="28"/>
      <c r="BU74" s="28"/>
      <c r="BV74" s="30"/>
      <c r="BW74" s="28" t="s">
        <v>152</v>
      </c>
      <c r="BX74" s="28" t="s">
        <v>152</v>
      </c>
    </row>
    <row r="75" spans="1:76" ht="12.75">
      <c r="A75" s="27">
        <v>74</v>
      </c>
      <c r="B75" s="52">
        <v>31665</v>
      </c>
      <c r="C75" s="27" t="s">
        <v>507</v>
      </c>
      <c r="E75" s="33" t="s">
        <v>586</v>
      </c>
      <c r="F75" s="27">
        <v>2010</v>
      </c>
      <c r="G75" s="28" t="str">
        <f t="shared" si="1"/>
        <v>Data Deficient</v>
      </c>
      <c r="H75" s="27" t="s">
        <v>78</v>
      </c>
      <c r="I75" s="27"/>
      <c r="L75" s="27" t="s">
        <v>215</v>
      </c>
      <c r="U75" s="28" t="s">
        <v>72</v>
      </c>
      <c r="AD75" s="27" t="s">
        <v>280</v>
      </c>
      <c r="AG75" s="28" t="s">
        <v>680</v>
      </c>
      <c r="AH75" s="28" t="s">
        <v>689</v>
      </c>
      <c r="AN75" s="27"/>
      <c r="AO75" s="27" t="s">
        <v>216</v>
      </c>
      <c r="AP75" s="27">
        <v>2004</v>
      </c>
      <c r="AQ75" s="27" t="s">
        <v>245</v>
      </c>
      <c r="BC75" s="27" t="s">
        <v>245</v>
      </c>
      <c r="BD75" s="27" t="s">
        <v>212</v>
      </c>
      <c r="BE75" s="27" t="s">
        <v>212</v>
      </c>
      <c r="BF75" s="36" t="s">
        <v>323</v>
      </c>
      <c r="BG75" s="27" t="s">
        <v>212</v>
      </c>
      <c r="BH75" s="27" t="s">
        <v>212</v>
      </c>
      <c r="BI75" s="27">
        <v>4</v>
      </c>
      <c r="BJ75" s="27" t="s">
        <v>260</v>
      </c>
      <c r="BK75" s="27" t="s">
        <v>78</v>
      </c>
      <c r="BL75" s="27"/>
      <c r="BM75" s="27" t="s">
        <v>72</v>
      </c>
      <c r="BN75" s="27">
        <v>1</v>
      </c>
      <c r="BO75" s="27" t="s">
        <v>215</v>
      </c>
      <c r="BP75" s="27" t="s">
        <v>280</v>
      </c>
      <c r="BQ75" s="27"/>
      <c r="BR75" s="27"/>
      <c r="BS75" s="27"/>
      <c r="BT75" s="27"/>
      <c r="BU75" s="27"/>
      <c r="BW75" s="27"/>
      <c r="BX75" s="27"/>
    </row>
    <row r="76" spans="1:76" ht="12.75">
      <c r="A76" s="27">
        <v>75</v>
      </c>
      <c r="B76" s="52">
        <v>31670</v>
      </c>
      <c r="C76" s="27" t="s">
        <v>507</v>
      </c>
      <c r="E76" s="53" t="s">
        <v>587</v>
      </c>
      <c r="F76" s="27">
        <v>2010</v>
      </c>
      <c r="G76" s="28" t="str">
        <f t="shared" si="1"/>
        <v>Data Deficient</v>
      </c>
      <c r="H76" s="28" t="s">
        <v>78</v>
      </c>
      <c r="I76" s="26"/>
      <c r="L76" s="27" t="s">
        <v>215</v>
      </c>
      <c r="AD76" s="28" t="s">
        <v>46</v>
      </c>
      <c r="AG76" s="27" t="s">
        <v>680</v>
      </c>
      <c r="AN76" s="26"/>
      <c r="AO76" s="28" t="s">
        <v>694</v>
      </c>
      <c r="AP76" s="27">
        <v>2004</v>
      </c>
      <c r="AQ76" s="28" t="s">
        <v>185</v>
      </c>
      <c r="BC76" s="28" t="s">
        <v>185</v>
      </c>
      <c r="BD76" s="26" t="s">
        <v>212</v>
      </c>
      <c r="BE76" s="26" t="s">
        <v>212</v>
      </c>
      <c r="BF76" s="35" t="s">
        <v>420</v>
      </c>
      <c r="BG76" s="26" t="s">
        <v>212</v>
      </c>
      <c r="BH76" s="27">
        <v>1</v>
      </c>
      <c r="BI76" s="40">
        <v>4</v>
      </c>
      <c r="BJ76" s="25" t="s">
        <v>260</v>
      </c>
      <c r="BK76" s="28" t="s">
        <v>78</v>
      </c>
      <c r="BL76" s="26"/>
      <c r="BN76" s="28" t="s">
        <v>212</v>
      </c>
      <c r="BO76" s="27" t="s">
        <v>215</v>
      </c>
      <c r="BP76" s="28" t="s">
        <v>46</v>
      </c>
      <c r="BW76" s="28" t="s">
        <v>185</v>
      </c>
      <c r="BX76" s="28" t="s">
        <v>240</v>
      </c>
    </row>
    <row r="77" spans="1:76" ht="12.75">
      <c r="A77" s="27">
        <v>76</v>
      </c>
      <c r="B77" s="52">
        <v>31672</v>
      </c>
      <c r="C77" s="27" t="s">
        <v>507</v>
      </c>
      <c r="E77" s="53" t="s">
        <v>588</v>
      </c>
      <c r="F77" s="27">
        <v>2010</v>
      </c>
      <c r="G77" s="28" t="str">
        <f t="shared" si="1"/>
        <v>Data Deficient</v>
      </c>
      <c r="H77" s="28" t="s">
        <v>78</v>
      </c>
      <c r="I77" s="26"/>
      <c r="L77" s="27" t="s">
        <v>215</v>
      </c>
      <c r="AD77" s="28" t="s">
        <v>48</v>
      </c>
      <c r="AG77" s="27" t="s">
        <v>680</v>
      </c>
      <c r="AN77" s="26"/>
      <c r="AO77" s="28" t="s">
        <v>694</v>
      </c>
      <c r="AP77" s="27">
        <v>2004</v>
      </c>
      <c r="AQ77" s="28" t="s">
        <v>185</v>
      </c>
      <c r="BC77" s="28" t="s">
        <v>185</v>
      </c>
      <c r="BD77" s="26" t="s">
        <v>212</v>
      </c>
      <c r="BE77" s="26" t="s">
        <v>212</v>
      </c>
      <c r="BF77" s="35" t="s">
        <v>421</v>
      </c>
      <c r="BG77" s="26" t="s">
        <v>212</v>
      </c>
      <c r="BH77" s="27">
        <v>1</v>
      </c>
      <c r="BI77" s="40">
        <v>4</v>
      </c>
      <c r="BJ77" s="25" t="s">
        <v>260</v>
      </c>
      <c r="BK77" s="28" t="s">
        <v>78</v>
      </c>
      <c r="BL77" s="26"/>
      <c r="BN77" s="28" t="s">
        <v>212</v>
      </c>
      <c r="BO77" s="27" t="s">
        <v>215</v>
      </c>
      <c r="BP77" s="28" t="s">
        <v>48</v>
      </c>
      <c r="BW77" s="28" t="s">
        <v>185</v>
      </c>
      <c r="BX77" s="28" t="s">
        <v>240</v>
      </c>
    </row>
    <row r="78" spans="1:76" ht="12.75">
      <c r="A78" s="27">
        <v>77</v>
      </c>
      <c r="B78" s="52">
        <v>31673</v>
      </c>
      <c r="C78" s="27" t="s">
        <v>507</v>
      </c>
      <c r="E78" s="53" t="s">
        <v>589</v>
      </c>
      <c r="F78" s="27">
        <v>2010</v>
      </c>
      <c r="G78" s="28" t="str">
        <f t="shared" si="1"/>
        <v>Data Deficient</v>
      </c>
      <c r="H78" s="28" t="s">
        <v>78</v>
      </c>
      <c r="I78" s="26"/>
      <c r="L78" s="27" t="s">
        <v>215</v>
      </c>
      <c r="AD78" s="28" t="s">
        <v>49</v>
      </c>
      <c r="AG78" s="27" t="s">
        <v>680</v>
      </c>
      <c r="AN78" s="26"/>
      <c r="AO78" s="28" t="s">
        <v>694</v>
      </c>
      <c r="AP78" s="27">
        <v>2004</v>
      </c>
      <c r="AQ78" s="28" t="s">
        <v>185</v>
      </c>
      <c r="BC78" s="28" t="s">
        <v>185</v>
      </c>
      <c r="BD78" s="26" t="s">
        <v>212</v>
      </c>
      <c r="BE78" s="26" t="s">
        <v>212</v>
      </c>
      <c r="BF78" s="35" t="s">
        <v>422</v>
      </c>
      <c r="BG78" s="26" t="s">
        <v>212</v>
      </c>
      <c r="BH78" s="27">
        <v>1</v>
      </c>
      <c r="BI78" s="40">
        <v>4</v>
      </c>
      <c r="BJ78" s="25" t="s">
        <v>260</v>
      </c>
      <c r="BK78" s="28" t="s">
        <v>78</v>
      </c>
      <c r="BL78" s="26"/>
      <c r="BN78" s="28" t="s">
        <v>212</v>
      </c>
      <c r="BO78" s="27" t="s">
        <v>215</v>
      </c>
      <c r="BP78" s="28" t="s">
        <v>49</v>
      </c>
      <c r="BW78" s="28" t="s">
        <v>185</v>
      </c>
      <c r="BX78" s="28" t="s">
        <v>240</v>
      </c>
    </row>
    <row r="79" spans="1:76" ht="12.75">
      <c r="A79" s="27">
        <v>78</v>
      </c>
      <c r="B79" s="52">
        <v>31674</v>
      </c>
      <c r="C79" s="27" t="s">
        <v>507</v>
      </c>
      <c r="E79" s="53" t="s">
        <v>590</v>
      </c>
      <c r="F79" s="27">
        <v>2010</v>
      </c>
      <c r="G79" s="28" t="str">
        <f t="shared" si="1"/>
        <v>Data Deficient</v>
      </c>
      <c r="H79" s="28" t="s">
        <v>78</v>
      </c>
      <c r="I79" s="26"/>
      <c r="L79" s="27" t="s">
        <v>215</v>
      </c>
      <c r="AD79" s="28" t="s">
        <v>50</v>
      </c>
      <c r="AG79" s="27" t="s">
        <v>680</v>
      </c>
      <c r="AN79" s="26"/>
      <c r="AO79" s="28" t="s">
        <v>694</v>
      </c>
      <c r="AP79" s="27">
        <v>2004</v>
      </c>
      <c r="AQ79" s="28" t="s">
        <v>185</v>
      </c>
      <c r="BC79" s="28" t="s">
        <v>185</v>
      </c>
      <c r="BD79" s="26" t="s">
        <v>212</v>
      </c>
      <c r="BE79" s="26" t="s">
        <v>212</v>
      </c>
      <c r="BF79" s="35" t="s">
        <v>423</v>
      </c>
      <c r="BG79" s="26" t="s">
        <v>212</v>
      </c>
      <c r="BH79" s="27">
        <v>1</v>
      </c>
      <c r="BI79" s="40">
        <v>4</v>
      </c>
      <c r="BJ79" s="25" t="s">
        <v>260</v>
      </c>
      <c r="BK79" s="28" t="s">
        <v>78</v>
      </c>
      <c r="BL79" s="26"/>
      <c r="BN79" s="28" t="s">
        <v>212</v>
      </c>
      <c r="BO79" s="27" t="s">
        <v>215</v>
      </c>
      <c r="BP79" s="28" t="s">
        <v>50</v>
      </c>
      <c r="BW79" s="28" t="s">
        <v>185</v>
      </c>
      <c r="BX79" s="28" t="s">
        <v>240</v>
      </c>
    </row>
    <row r="80" spans="1:76" ht="12.75">
      <c r="A80" s="27">
        <v>79</v>
      </c>
      <c r="B80" s="52">
        <v>12043</v>
      </c>
      <c r="C80" s="27" t="s">
        <v>507</v>
      </c>
      <c r="E80" s="54" t="s">
        <v>591</v>
      </c>
      <c r="F80" s="27">
        <v>2010</v>
      </c>
      <c r="G80" s="28" t="str">
        <f t="shared" si="1"/>
        <v>Data Deficient</v>
      </c>
      <c r="H80" s="27" t="s">
        <v>78</v>
      </c>
      <c r="I80" s="27"/>
      <c r="L80" s="27" t="s">
        <v>211</v>
      </c>
      <c r="AD80" s="27" t="s">
        <v>147</v>
      </c>
      <c r="AG80" s="27" t="s">
        <v>680</v>
      </c>
      <c r="AN80" s="27" t="s">
        <v>512</v>
      </c>
      <c r="AO80" s="28" t="s">
        <v>694</v>
      </c>
      <c r="AP80" s="27">
        <v>2004</v>
      </c>
      <c r="AQ80" s="28" t="s">
        <v>185</v>
      </c>
      <c r="BC80" s="28" t="s">
        <v>185</v>
      </c>
      <c r="BD80" s="26" t="s">
        <v>410</v>
      </c>
      <c r="BE80" s="26" t="s">
        <v>410</v>
      </c>
      <c r="BF80" s="37" t="s">
        <v>410</v>
      </c>
      <c r="BG80" s="28" t="s">
        <v>27</v>
      </c>
      <c r="BH80" s="27">
        <v>1</v>
      </c>
      <c r="BI80" s="40">
        <v>4</v>
      </c>
      <c r="BJ80" s="25" t="s">
        <v>260</v>
      </c>
      <c r="BK80" s="27" t="s">
        <v>78</v>
      </c>
      <c r="BL80" s="27"/>
      <c r="BM80" s="27"/>
      <c r="BN80" s="28" t="s">
        <v>212</v>
      </c>
      <c r="BO80" s="27" t="s">
        <v>211</v>
      </c>
      <c r="BP80" s="27" t="s">
        <v>147</v>
      </c>
      <c r="BQ80" s="27"/>
      <c r="BR80" s="28" t="s">
        <v>27</v>
      </c>
      <c r="BS80" s="29"/>
      <c r="BT80" s="30" t="s">
        <v>25</v>
      </c>
      <c r="BU80" s="29"/>
      <c r="BW80" s="28" t="s">
        <v>185</v>
      </c>
      <c r="BX80" s="28" t="s">
        <v>240</v>
      </c>
    </row>
    <row r="81" spans="1:76" ht="12.75">
      <c r="A81" s="27">
        <v>80</v>
      </c>
      <c r="B81" s="52">
        <v>31676</v>
      </c>
      <c r="C81" s="27" t="s">
        <v>507</v>
      </c>
      <c r="E81" s="53" t="s">
        <v>592</v>
      </c>
      <c r="F81" s="27">
        <v>2010</v>
      </c>
      <c r="G81" s="28" t="str">
        <f t="shared" si="1"/>
        <v>Data Deficient</v>
      </c>
      <c r="H81" s="28" t="s">
        <v>78</v>
      </c>
      <c r="I81" s="26"/>
      <c r="L81" s="27" t="s">
        <v>215</v>
      </c>
      <c r="AD81" s="28" t="s">
        <v>52</v>
      </c>
      <c r="AG81" s="27" t="s">
        <v>680</v>
      </c>
      <c r="AN81" s="26"/>
      <c r="AO81" s="28" t="s">
        <v>694</v>
      </c>
      <c r="AP81" s="27">
        <v>2004</v>
      </c>
      <c r="AQ81" s="28" t="s">
        <v>185</v>
      </c>
      <c r="BC81" s="28" t="s">
        <v>185</v>
      </c>
      <c r="BD81" s="26" t="s">
        <v>212</v>
      </c>
      <c r="BE81" s="26" t="s">
        <v>212</v>
      </c>
      <c r="BF81" s="35" t="s">
        <v>424</v>
      </c>
      <c r="BG81" s="26" t="s">
        <v>212</v>
      </c>
      <c r="BH81" s="27">
        <v>1</v>
      </c>
      <c r="BI81" s="40">
        <v>4</v>
      </c>
      <c r="BJ81" s="25" t="s">
        <v>260</v>
      </c>
      <c r="BK81" s="28" t="s">
        <v>78</v>
      </c>
      <c r="BL81" s="26"/>
      <c r="BN81" s="28" t="s">
        <v>212</v>
      </c>
      <c r="BO81" s="27" t="s">
        <v>215</v>
      </c>
      <c r="BP81" s="28" t="s">
        <v>52</v>
      </c>
      <c r="BW81" s="28" t="s">
        <v>185</v>
      </c>
      <c r="BX81" s="28" t="s">
        <v>240</v>
      </c>
    </row>
    <row r="82" spans="1:76" ht="12.75">
      <c r="A82" s="27">
        <v>81</v>
      </c>
      <c r="B82" s="52">
        <v>31678</v>
      </c>
      <c r="C82" s="27" t="s">
        <v>507</v>
      </c>
      <c r="E82" s="33" t="s">
        <v>593</v>
      </c>
      <c r="F82" s="27">
        <v>2010</v>
      </c>
      <c r="G82" s="28" t="str">
        <f t="shared" si="1"/>
        <v>Data Deficient</v>
      </c>
      <c r="H82" s="28" t="s">
        <v>78</v>
      </c>
      <c r="I82" s="26"/>
      <c r="L82" s="27" t="s">
        <v>215</v>
      </c>
      <c r="X82" s="28" t="s">
        <v>149</v>
      </c>
      <c r="AD82" s="28" t="s">
        <v>230</v>
      </c>
      <c r="AG82" s="27" t="s">
        <v>680</v>
      </c>
      <c r="AN82" s="26"/>
      <c r="AO82" s="28" t="s">
        <v>694</v>
      </c>
      <c r="AP82" s="27">
        <v>2004</v>
      </c>
      <c r="AQ82" s="28" t="s">
        <v>185</v>
      </c>
      <c r="BC82" s="28" t="s">
        <v>185</v>
      </c>
      <c r="BD82" s="26" t="s">
        <v>212</v>
      </c>
      <c r="BE82" s="26" t="s">
        <v>212</v>
      </c>
      <c r="BF82" s="36" t="s">
        <v>405</v>
      </c>
      <c r="BG82" s="26" t="s">
        <v>212</v>
      </c>
      <c r="BH82" s="27">
        <v>1</v>
      </c>
      <c r="BI82" s="40">
        <v>4</v>
      </c>
      <c r="BJ82" s="25" t="s">
        <v>260</v>
      </c>
      <c r="BK82" s="28" t="s">
        <v>78</v>
      </c>
      <c r="BL82" s="26"/>
      <c r="BM82" s="28" t="s">
        <v>149</v>
      </c>
      <c r="BN82" s="28" t="s">
        <v>212</v>
      </c>
      <c r="BO82" s="27" t="s">
        <v>215</v>
      </c>
      <c r="BP82" s="28" t="s">
        <v>230</v>
      </c>
      <c r="BW82" s="28" t="s">
        <v>185</v>
      </c>
      <c r="BX82" s="28" t="s">
        <v>240</v>
      </c>
    </row>
    <row r="83" spans="1:76" ht="12.75">
      <c r="A83" s="27">
        <v>82</v>
      </c>
      <c r="B83" s="52">
        <v>12153</v>
      </c>
      <c r="C83" s="27" t="s">
        <v>507</v>
      </c>
      <c r="E83" s="33" t="s">
        <v>594</v>
      </c>
      <c r="F83" s="27">
        <v>2010</v>
      </c>
      <c r="G83" s="28" t="str">
        <f t="shared" si="1"/>
        <v>Data Deficient</v>
      </c>
      <c r="H83" s="24" t="s">
        <v>78</v>
      </c>
      <c r="I83" s="27"/>
      <c r="L83" s="27" t="s">
        <v>211</v>
      </c>
      <c r="AD83" s="27" t="s">
        <v>148</v>
      </c>
      <c r="AG83" s="27" t="s">
        <v>680</v>
      </c>
      <c r="AN83" s="27" t="s">
        <v>512</v>
      </c>
      <c r="AO83" s="28" t="s">
        <v>694</v>
      </c>
      <c r="AP83" s="27">
        <v>2004</v>
      </c>
      <c r="AQ83" s="27" t="s">
        <v>247</v>
      </c>
      <c r="BC83" s="27" t="s">
        <v>247</v>
      </c>
      <c r="BD83" s="31" t="s">
        <v>441</v>
      </c>
      <c r="BE83" s="31" t="s">
        <v>441</v>
      </c>
      <c r="BF83" s="36" t="s">
        <v>441</v>
      </c>
      <c r="BG83" s="28" t="s">
        <v>27</v>
      </c>
      <c r="BH83" s="27">
        <v>1</v>
      </c>
      <c r="BI83" s="40">
        <v>4</v>
      </c>
      <c r="BJ83" s="25" t="s">
        <v>260</v>
      </c>
      <c r="BK83" s="24" t="s">
        <v>78</v>
      </c>
      <c r="BL83" s="27"/>
      <c r="BM83" s="27"/>
      <c r="BN83" s="28" t="s">
        <v>212</v>
      </c>
      <c r="BO83" s="27" t="s">
        <v>211</v>
      </c>
      <c r="BP83" s="27" t="s">
        <v>148</v>
      </c>
      <c r="BQ83" s="27"/>
      <c r="BR83" s="28" t="s">
        <v>27</v>
      </c>
      <c r="BS83" s="29" t="s">
        <v>72</v>
      </c>
      <c r="BT83" s="30"/>
      <c r="BU83" s="29"/>
      <c r="BW83" s="6" t="s">
        <v>247</v>
      </c>
      <c r="BX83" s="6" t="s">
        <v>247</v>
      </c>
    </row>
    <row r="84" spans="1:76" s="27" customFormat="1" ht="12.75">
      <c r="A84" s="27">
        <v>83</v>
      </c>
      <c r="B84" s="52">
        <v>12154</v>
      </c>
      <c r="C84" s="27" t="s">
        <v>507</v>
      </c>
      <c r="E84" s="33" t="s">
        <v>595</v>
      </c>
      <c r="F84" s="27">
        <v>2010</v>
      </c>
      <c r="G84" s="28" t="str">
        <f t="shared" si="1"/>
        <v>Data Deficient</v>
      </c>
      <c r="H84" s="24" t="s">
        <v>78</v>
      </c>
      <c r="L84" s="27" t="s">
        <v>211</v>
      </c>
      <c r="AD84" s="27" t="s">
        <v>148</v>
      </c>
      <c r="AG84" s="27" t="s">
        <v>680</v>
      </c>
      <c r="AN84" s="27" t="s">
        <v>512</v>
      </c>
      <c r="AO84" s="28" t="s">
        <v>694</v>
      </c>
      <c r="AP84" s="27">
        <v>2004</v>
      </c>
      <c r="AQ84" s="27" t="s">
        <v>247</v>
      </c>
      <c r="BB84" s="43"/>
      <c r="BC84" s="27" t="s">
        <v>247</v>
      </c>
      <c r="BD84" s="31" t="s">
        <v>443</v>
      </c>
      <c r="BE84" s="31" t="s">
        <v>443</v>
      </c>
      <c r="BF84" s="36" t="s">
        <v>443</v>
      </c>
      <c r="BG84" s="28" t="s">
        <v>27</v>
      </c>
      <c r="BH84" s="27">
        <v>1</v>
      </c>
      <c r="BI84" s="40">
        <v>4</v>
      </c>
      <c r="BJ84" s="25" t="s">
        <v>260</v>
      </c>
      <c r="BK84" s="24" t="s">
        <v>78</v>
      </c>
      <c r="BN84" s="28" t="s">
        <v>212</v>
      </c>
      <c r="BO84" s="27" t="s">
        <v>211</v>
      </c>
      <c r="BP84" s="27" t="s">
        <v>148</v>
      </c>
      <c r="BR84" s="28" t="s">
        <v>27</v>
      </c>
      <c r="BS84" s="29" t="s">
        <v>72</v>
      </c>
      <c r="BT84" s="30" t="s">
        <v>444</v>
      </c>
      <c r="BU84" s="29"/>
      <c r="BV84" s="30"/>
      <c r="BW84" s="6" t="s">
        <v>247</v>
      </c>
      <c r="BX84" s="6" t="s">
        <v>247</v>
      </c>
    </row>
    <row r="85" spans="1:76" s="27" customFormat="1" ht="12.75">
      <c r="A85" s="27">
        <v>84</v>
      </c>
      <c r="B85" s="52">
        <v>12155</v>
      </c>
      <c r="C85" s="27" t="s">
        <v>507</v>
      </c>
      <c r="E85" s="33" t="s">
        <v>596</v>
      </c>
      <c r="F85" s="27">
        <v>2010</v>
      </c>
      <c r="G85" s="28" t="str">
        <f t="shared" si="1"/>
        <v>Data Deficient</v>
      </c>
      <c r="H85" s="24" t="s">
        <v>78</v>
      </c>
      <c r="L85" s="27" t="s">
        <v>210</v>
      </c>
      <c r="AD85" s="27" t="s">
        <v>148</v>
      </c>
      <c r="AG85" s="27" t="s">
        <v>680</v>
      </c>
      <c r="AN85" s="28" t="s">
        <v>510</v>
      </c>
      <c r="AO85" s="28" t="s">
        <v>694</v>
      </c>
      <c r="AP85" s="27">
        <v>2004</v>
      </c>
      <c r="AQ85" s="27" t="s">
        <v>247</v>
      </c>
      <c r="BB85" s="43"/>
      <c r="BC85" s="27" t="s">
        <v>247</v>
      </c>
      <c r="BD85" s="31" t="s">
        <v>445</v>
      </c>
      <c r="BE85" s="31" t="s">
        <v>445</v>
      </c>
      <c r="BF85" s="36" t="s">
        <v>445</v>
      </c>
      <c r="BG85" s="28" t="s">
        <v>28</v>
      </c>
      <c r="BH85" s="27">
        <v>1</v>
      </c>
      <c r="BI85" s="40">
        <v>4</v>
      </c>
      <c r="BJ85" s="25" t="s">
        <v>260</v>
      </c>
      <c r="BK85" s="24" t="s">
        <v>78</v>
      </c>
      <c r="BN85" s="28" t="s">
        <v>212</v>
      </c>
      <c r="BO85" s="27" t="s">
        <v>210</v>
      </c>
      <c r="BP85" s="27" t="s">
        <v>148</v>
      </c>
      <c r="BR85" s="28" t="s">
        <v>28</v>
      </c>
      <c r="BS85" s="29" t="s">
        <v>144</v>
      </c>
      <c r="BT85" s="30"/>
      <c r="BU85" s="29"/>
      <c r="BV85" s="30"/>
      <c r="BW85" s="6" t="s">
        <v>247</v>
      </c>
      <c r="BX85" s="6" t="s">
        <v>247</v>
      </c>
    </row>
    <row r="86" spans="1:76" s="27" customFormat="1" ht="12.75">
      <c r="A86" s="27">
        <v>85</v>
      </c>
      <c r="B86" s="52">
        <v>31685</v>
      </c>
      <c r="C86" s="27" t="s">
        <v>507</v>
      </c>
      <c r="E86" s="53" t="s">
        <v>597</v>
      </c>
      <c r="F86" s="27">
        <v>2010</v>
      </c>
      <c r="G86" s="28" t="str">
        <f t="shared" si="1"/>
        <v>Data Deficient</v>
      </c>
      <c r="H86" s="27" t="s">
        <v>78</v>
      </c>
      <c r="L86" s="27" t="s">
        <v>215</v>
      </c>
      <c r="AD86" s="27" t="s">
        <v>334</v>
      </c>
      <c r="AG86" s="28" t="s">
        <v>680</v>
      </c>
      <c r="AH86" s="28" t="s">
        <v>689</v>
      </c>
      <c r="AN86" s="26"/>
      <c r="AO86" s="28" t="s">
        <v>216</v>
      </c>
      <c r="AP86" s="27">
        <v>2004</v>
      </c>
      <c r="AQ86" s="27" t="s">
        <v>245</v>
      </c>
      <c r="BB86" s="43"/>
      <c r="BC86" s="27" t="s">
        <v>245</v>
      </c>
      <c r="BD86" s="26" t="s">
        <v>212</v>
      </c>
      <c r="BE86" s="26" t="s">
        <v>212</v>
      </c>
      <c r="BF86" s="35" t="s">
        <v>333</v>
      </c>
      <c r="BG86" s="26" t="s">
        <v>212</v>
      </c>
      <c r="BH86" s="26">
        <v>0</v>
      </c>
      <c r="BI86" s="40">
        <v>4</v>
      </c>
      <c r="BJ86" s="25" t="s">
        <v>260</v>
      </c>
      <c r="BK86" s="27" t="s">
        <v>78</v>
      </c>
      <c r="BN86" s="28">
        <v>1</v>
      </c>
      <c r="BO86" s="27" t="s">
        <v>215</v>
      </c>
      <c r="BP86" s="27" t="s">
        <v>334</v>
      </c>
      <c r="BR86" s="28"/>
      <c r="BS86" s="29"/>
      <c r="BT86" s="30"/>
      <c r="BU86" s="29"/>
      <c r="BV86" s="30"/>
      <c r="BW86" s="28" t="s">
        <v>245</v>
      </c>
      <c r="BX86" s="28" t="s">
        <v>245</v>
      </c>
    </row>
    <row r="87" spans="1:76" s="27" customFormat="1" ht="12.75">
      <c r="A87" s="27">
        <v>86</v>
      </c>
      <c r="B87" s="52">
        <v>31686</v>
      </c>
      <c r="C87" s="27" t="s">
        <v>507</v>
      </c>
      <c r="E87" s="53" t="s">
        <v>598</v>
      </c>
      <c r="F87" s="27">
        <v>2010</v>
      </c>
      <c r="G87" s="28" t="str">
        <f t="shared" si="1"/>
        <v>Data Deficient</v>
      </c>
      <c r="H87" s="28" t="s">
        <v>78</v>
      </c>
      <c r="I87" s="26"/>
      <c r="L87" s="27" t="s">
        <v>215</v>
      </c>
      <c r="AD87" s="28" t="s">
        <v>199</v>
      </c>
      <c r="AG87" s="27" t="s">
        <v>680</v>
      </c>
      <c r="AN87" s="26"/>
      <c r="AO87" s="28" t="s">
        <v>694</v>
      </c>
      <c r="AP87" s="27">
        <v>2004</v>
      </c>
      <c r="AQ87" s="6" t="s">
        <v>271</v>
      </c>
      <c r="BB87" s="43"/>
      <c r="BC87" s="6" t="s">
        <v>271</v>
      </c>
      <c r="BD87" s="26" t="s">
        <v>212</v>
      </c>
      <c r="BE87" s="26" t="s">
        <v>212</v>
      </c>
      <c r="BF87" s="35" t="s">
        <v>448</v>
      </c>
      <c r="BG87" s="26" t="s">
        <v>212</v>
      </c>
      <c r="BH87" s="27">
        <v>1</v>
      </c>
      <c r="BI87" s="40">
        <v>4</v>
      </c>
      <c r="BJ87" s="25" t="s">
        <v>260</v>
      </c>
      <c r="BK87" s="28" t="s">
        <v>78</v>
      </c>
      <c r="BL87" s="26"/>
      <c r="BM87" s="28"/>
      <c r="BN87" s="28" t="s">
        <v>212</v>
      </c>
      <c r="BO87" s="27" t="s">
        <v>215</v>
      </c>
      <c r="BP87" s="28" t="s">
        <v>199</v>
      </c>
      <c r="BQ87" s="28"/>
      <c r="BR87" s="28"/>
      <c r="BS87" s="28"/>
      <c r="BT87" s="28"/>
      <c r="BU87" s="28"/>
      <c r="BV87" s="30"/>
      <c r="BW87" s="28" t="s">
        <v>186</v>
      </c>
      <c r="BX87" s="28" t="s">
        <v>272</v>
      </c>
    </row>
    <row r="88" spans="1:76" s="27" customFormat="1" ht="12.75">
      <c r="A88" s="27">
        <v>87</v>
      </c>
      <c r="B88" s="52">
        <v>31688</v>
      </c>
      <c r="C88" s="27" t="s">
        <v>507</v>
      </c>
      <c r="E88" s="53" t="s">
        <v>599</v>
      </c>
      <c r="F88" s="27">
        <v>2010</v>
      </c>
      <c r="G88" s="28" t="str">
        <f t="shared" si="1"/>
        <v>Data Deficient</v>
      </c>
      <c r="H88" s="28" t="s">
        <v>78</v>
      </c>
      <c r="I88" s="26"/>
      <c r="L88" s="27" t="s">
        <v>215</v>
      </c>
      <c r="AD88" s="28" t="s">
        <v>200</v>
      </c>
      <c r="AG88" s="27" t="s">
        <v>680</v>
      </c>
      <c r="AN88" s="26"/>
      <c r="AO88" s="28" t="s">
        <v>694</v>
      </c>
      <c r="AP88" s="27">
        <v>2004</v>
      </c>
      <c r="AQ88" s="6" t="s">
        <v>271</v>
      </c>
      <c r="BB88" s="43"/>
      <c r="BC88" s="6" t="s">
        <v>271</v>
      </c>
      <c r="BD88" s="26" t="s">
        <v>212</v>
      </c>
      <c r="BE88" s="26" t="s">
        <v>212</v>
      </c>
      <c r="BF88" s="35" t="s">
        <v>449</v>
      </c>
      <c r="BG88" s="26" t="s">
        <v>212</v>
      </c>
      <c r="BH88" s="27">
        <v>1</v>
      </c>
      <c r="BI88" s="40">
        <v>4</v>
      </c>
      <c r="BJ88" s="25" t="s">
        <v>260</v>
      </c>
      <c r="BK88" s="28" t="s">
        <v>78</v>
      </c>
      <c r="BL88" s="26"/>
      <c r="BM88" s="28"/>
      <c r="BN88" s="28" t="s">
        <v>212</v>
      </c>
      <c r="BO88" s="27" t="s">
        <v>215</v>
      </c>
      <c r="BP88" s="28" t="s">
        <v>200</v>
      </c>
      <c r="BQ88" s="28"/>
      <c r="BR88" s="28"/>
      <c r="BS88" s="28"/>
      <c r="BT88" s="28"/>
      <c r="BU88" s="28"/>
      <c r="BV88" s="30"/>
      <c r="BW88" s="28" t="s">
        <v>186</v>
      </c>
      <c r="BX88" s="28" t="s">
        <v>272</v>
      </c>
    </row>
    <row r="89" spans="1:76" s="27" customFormat="1" ht="12.75">
      <c r="A89" s="27">
        <v>88</v>
      </c>
      <c r="B89" s="52">
        <v>31689</v>
      </c>
      <c r="C89" s="27" t="s">
        <v>507</v>
      </c>
      <c r="E89" s="53" t="s">
        <v>600</v>
      </c>
      <c r="F89" s="27">
        <v>2010</v>
      </c>
      <c r="G89" s="28" t="str">
        <f t="shared" si="1"/>
        <v>Data Deficient</v>
      </c>
      <c r="H89" s="28" t="s">
        <v>78</v>
      </c>
      <c r="I89" s="26"/>
      <c r="L89" s="27" t="s">
        <v>215</v>
      </c>
      <c r="AD89" s="28" t="s">
        <v>201</v>
      </c>
      <c r="AG89" s="27" t="s">
        <v>680</v>
      </c>
      <c r="AN89" s="26"/>
      <c r="AO89" s="28" t="s">
        <v>694</v>
      </c>
      <c r="AP89" s="27">
        <v>2004</v>
      </c>
      <c r="AQ89" s="6" t="s">
        <v>271</v>
      </c>
      <c r="BB89" s="43"/>
      <c r="BC89" s="6" t="s">
        <v>271</v>
      </c>
      <c r="BD89" s="26" t="s">
        <v>212</v>
      </c>
      <c r="BE89" s="26" t="s">
        <v>212</v>
      </c>
      <c r="BF89" s="35" t="s">
        <v>450</v>
      </c>
      <c r="BG89" s="26" t="s">
        <v>212</v>
      </c>
      <c r="BH89" s="27">
        <v>1</v>
      </c>
      <c r="BI89" s="40">
        <v>4</v>
      </c>
      <c r="BJ89" s="25" t="s">
        <v>260</v>
      </c>
      <c r="BK89" s="28" t="s">
        <v>78</v>
      </c>
      <c r="BL89" s="26"/>
      <c r="BM89" s="28"/>
      <c r="BN89" s="28" t="s">
        <v>212</v>
      </c>
      <c r="BO89" s="27" t="s">
        <v>215</v>
      </c>
      <c r="BP89" s="28" t="s">
        <v>201</v>
      </c>
      <c r="BQ89" s="28"/>
      <c r="BR89" s="28"/>
      <c r="BS89" s="28"/>
      <c r="BT89" s="28"/>
      <c r="BU89" s="28"/>
      <c r="BV89" s="30"/>
      <c r="BW89" s="28" t="s">
        <v>186</v>
      </c>
      <c r="BX89" s="28" t="s">
        <v>272</v>
      </c>
    </row>
    <row r="90" spans="1:76" ht="12.75">
      <c r="A90" s="27">
        <v>89</v>
      </c>
      <c r="B90" s="52">
        <v>31694</v>
      </c>
      <c r="C90" s="27" t="s">
        <v>507</v>
      </c>
      <c r="E90" s="53" t="s">
        <v>601</v>
      </c>
      <c r="F90" s="27">
        <v>2010</v>
      </c>
      <c r="G90" s="28" t="str">
        <f t="shared" si="1"/>
        <v>Data Deficient</v>
      </c>
      <c r="H90" s="28" t="s">
        <v>78</v>
      </c>
      <c r="L90" s="27" t="s">
        <v>215</v>
      </c>
      <c r="AD90" s="28" t="s">
        <v>160</v>
      </c>
      <c r="AG90" s="27" t="s">
        <v>680</v>
      </c>
      <c r="AN90" s="26"/>
      <c r="AO90" s="28" t="s">
        <v>694</v>
      </c>
      <c r="AP90" s="27">
        <v>2004</v>
      </c>
      <c r="AQ90" s="28" t="s">
        <v>154</v>
      </c>
      <c r="BC90" s="28" t="s">
        <v>154</v>
      </c>
      <c r="BD90" s="26" t="s">
        <v>212</v>
      </c>
      <c r="BE90" s="26" t="s">
        <v>212</v>
      </c>
      <c r="BF90" s="35" t="s">
        <v>383</v>
      </c>
      <c r="BG90" s="26" t="s">
        <v>212</v>
      </c>
      <c r="BH90" s="27">
        <v>1</v>
      </c>
      <c r="BI90" s="40">
        <v>4</v>
      </c>
      <c r="BJ90" s="25" t="s">
        <v>260</v>
      </c>
      <c r="BK90" s="28" t="s">
        <v>78</v>
      </c>
      <c r="BN90" s="28" t="s">
        <v>212</v>
      </c>
      <c r="BO90" s="27" t="s">
        <v>215</v>
      </c>
      <c r="BP90" s="28" t="s">
        <v>160</v>
      </c>
      <c r="BW90" s="28" t="s">
        <v>154</v>
      </c>
      <c r="BX90" s="28" t="s">
        <v>154</v>
      </c>
    </row>
    <row r="91" spans="1:76" s="27" customFormat="1" ht="12.75">
      <c r="A91" s="27">
        <v>90</v>
      </c>
      <c r="B91" s="52">
        <v>31695</v>
      </c>
      <c r="C91" s="27" t="s">
        <v>507</v>
      </c>
      <c r="E91" s="53" t="s">
        <v>602</v>
      </c>
      <c r="F91" s="27">
        <v>2010</v>
      </c>
      <c r="G91" s="28" t="str">
        <f t="shared" si="1"/>
        <v>Data Deficient</v>
      </c>
      <c r="H91" s="28" t="s">
        <v>78</v>
      </c>
      <c r="I91" s="26"/>
      <c r="L91" s="27" t="s">
        <v>215</v>
      </c>
      <c r="AD91" s="28" t="s">
        <v>55</v>
      </c>
      <c r="AG91" s="27" t="s">
        <v>680</v>
      </c>
      <c r="AN91" s="26"/>
      <c r="AO91" s="28" t="s">
        <v>694</v>
      </c>
      <c r="AP91" s="27">
        <v>2004</v>
      </c>
      <c r="AQ91" s="28" t="s">
        <v>185</v>
      </c>
      <c r="BB91" s="43"/>
      <c r="BC91" s="28" t="s">
        <v>185</v>
      </c>
      <c r="BD91" s="26" t="s">
        <v>212</v>
      </c>
      <c r="BE91" s="26" t="s">
        <v>212</v>
      </c>
      <c r="BF91" s="35" t="s">
        <v>425</v>
      </c>
      <c r="BG91" s="26" t="s">
        <v>212</v>
      </c>
      <c r="BH91" s="27">
        <v>1</v>
      </c>
      <c r="BI91" s="40">
        <v>4</v>
      </c>
      <c r="BJ91" s="25" t="s">
        <v>260</v>
      </c>
      <c r="BK91" s="28" t="s">
        <v>78</v>
      </c>
      <c r="BL91" s="26"/>
      <c r="BM91" s="28"/>
      <c r="BN91" s="28" t="s">
        <v>212</v>
      </c>
      <c r="BO91" s="27" t="s">
        <v>215</v>
      </c>
      <c r="BP91" s="28" t="s">
        <v>55</v>
      </c>
      <c r="BQ91" s="28"/>
      <c r="BR91" s="28"/>
      <c r="BS91" s="28"/>
      <c r="BT91" s="28"/>
      <c r="BU91" s="28"/>
      <c r="BV91" s="30"/>
      <c r="BW91" s="28" t="s">
        <v>185</v>
      </c>
      <c r="BX91" s="6" t="s">
        <v>240</v>
      </c>
    </row>
    <row r="92" spans="1:76" ht="12.75">
      <c r="A92" s="27">
        <v>91</v>
      </c>
      <c r="B92" s="52">
        <v>31700</v>
      </c>
      <c r="C92" s="27" t="s">
        <v>507</v>
      </c>
      <c r="E92" s="53" t="s">
        <v>603</v>
      </c>
      <c r="F92" s="27">
        <v>2010</v>
      </c>
      <c r="G92" s="28" t="str">
        <f t="shared" si="1"/>
        <v>Data Deficient</v>
      </c>
      <c r="H92" s="28" t="s">
        <v>78</v>
      </c>
      <c r="I92" s="26"/>
      <c r="L92" s="27" t="s">
        <v>215</v>
      </c>
      <c r="AD92" s="28" t="s">
        <v>262</v>
      </c>
      <c r="AG92" s="27" t="s">
        <v>680</v>
      </c>
      <c r="AN92" s="26"/>
      <c r="AO92" s="28" t="s">
        <v>694</v>
      </c>
      <c r="AP92" s="27">
        <v>2004</v>
      </c>
      <c r="AQ92" s="6" t="s">
        <v>261</v>
      </c>
      <c r="BC92" s="6" t="s">
        <v>261</v>
      </c>
      <c r="BD92" s="26" t="s">
        <v>212</v>
      </c>
      <c r="BE92" s="26" t="s">
        <v>212</v>
      </c>
      <c r="BF92" s="35" t="s">
        <v>385</v>
      </c>
      <c r="BG92" s="26" t="s">
        <v>212</v>
      </c>
      <c r="BH92" s="27">
        <v>1</v>
      </c>
      <c r="BI92" s="40">
        <v>4</v>
      </c>
      <c r="BJ92" s="25" t="s">
        <v>260</v>
      </c>
      <c r="BK92" s="28" t="s">
        <v>78</v>
      </c>
      <c r="BL92" s="26"/>
      <c r="BN92" s="28" t="s">
        <v>212</v>
      </c>
      <c r="BO92" s="27" t="s">
        <v>215</v>
      </c>
      <c r="BP92" s="28" t="s">
        <v>262</v>
      </c>
      <c r="BW92" s="28" t="s">
        <v>184</v>
      </c>
      <c r="BX92" s="6" t="s">
        <v>249</v>
      </c>
    </row>
    <row r="93" spans="1:76" ht="12.75">
      <c r="A93" s="27">
        <v>92</v>
      </c>
      <c r="B93" s="52">
        <v>31701</v>
      </c>
      <c r="C93" s="27" t="s">
        <v>507</v>
      </c>
      <c r="E93" s="53" t="s">
        <v>604</v>
      </c>
      <c r="F93" s="27">
        <v>2010</v>
      </c>
      <c r="G93" s="28" t="str">
        <f t="shared" si="1"/>
        <v>Data Deficient</v>
      </c>
      <c r="H93" s="28" t="s">
        <v>78</v>
      </c>
      <c r="L93" s="27" t="s">
        <v>215</v>
      </c>
      <c r="AD93" s="28" t="s">
        <v>166</v>
      </c>
      <c r="AG93" s="27" t="s">
        <v>680</v>
      </c>
      <c r="AN93" s="26"/>
      <c r="AO93" s="28" t="s">
        <v>694</v>
      </c>
      <c r="AP93" s="27">
        <v>2004</v>
      </c>
      <c r="AQ93" s="28" t="s">
        <v>153</v>
      </c>
      <c r="BC93" s="28" t="s">
        <v>153</v>
      </c>
      <c r="BD93" s="26" t="s">
        <v>212</v>
      </c>
      <c r="BE93" s="26" t="s">
        <v>212</v>
      </c>
      <c r="BF93" s="35" t="s">
        <v>372</v>
      </c>
      <c r="BG93" s="26" t="s">
        <v>212</v>
      </c>
      <c r="BH93" s="27">
        <v>1</v>
      </c>
      <c r="BI93" s="40">
        <v>4</v>
      </c>
      <c r="BJ93" s="25" t="s">
        <v>260</v>
      </c>
      <c r="BK93" s="28" t="s">
        <v>78</v>
      </c>
      <c r="BN93" s="28" t="s">
        <v>212</v>
      </c>
      <c r="BO93" s="27" t="s">
        <v>215</v>
      </c>
      <c r="BP93" s="28" t="s">
        <v>166</v>
      </c>
      <c r="BW93" s="6" t="s">
        <v>153</v>
      </c>
      <c r="BX93" s="6" t="s">
        <v>253</v>
      </c>
    </row>
    <row r="94" spans="1:76" ht="12.75">
      <c r="A94" s="27">
        <v>93</v>
      </c>
      <c r="B94" s="52">
        <v>31708</v>
      </c>
      <c r="C94" s="27" t="s">
        <v>507</v>
      </c>
      <c r="E94" s="53" t="s">
        <v>605</v>
      </c>
      <c r="F94" s="27">
        <v>2010</v>
      </c>
      <c r="G94" s="28" t="str">
        <f t="shared" si="1"/>
        <v>Data Deficient</v>
      </c>
      <c r="H94" s="28" t="s">
        <v>78</v>
      </c>
      <c r="L94" s="27" t="s">
        <v>215</v>
      </c>
      <c r="AD94" s="28" t="s">
        <v>242</v>
      </c>
      <c r="AG94" s="27" t="s">
        <v>680</v>
      </c>
      <c r="AN94" s="26"/>
      <c r="AO94" s="28" t="s">
        <v>694</v>
      </c>
      <c r="AP94" s="27">
        <v>2004</v>
      </c>
      <c r="AQ94" s="28" t="s">
        <v>153</v>
      </c>
      <c r="BC94" s="28" t="s">
        <v>153</v>
      </c>
      <c r="BD94" s="26" t="s">
        <v>212</v>
      </c>
      <c r="BE94" s="26" t="s">
        <v>212</v>
      </c>
      <c r="BF94" s="35" t="s">
        <v>361</v>
      </c>
      <c r="BG94" s="26" t="s">
        <v>212</v>
      </c>
      <c r="BH94" s="27">
        <v>1</v>
      </c>
      <c r="BI94" s="40">
        <v>4</v>
      </c>
      <c r="BJ94" s="25" t="s">
        <v>260</v>
      </c>
      <c r="BK94" s="28" t="s">
        <v>78</v>
      </c>
      <c r="BN94" s="28" t="s">
        <v>212</v>
      </c>
      <c r="BO94" s="27" t="s">
        <v>215</v>
      </c>
      <c r="BP94" s="28" t="s">
        <v>242</v>
      </c>
      <c r="BW94" s="28" t="s">
        <v>153</v>
      </c>
      <c r="BX94" s="28" t="s">
        <v>153</v>
      </c>
    </row>
    <row r="95" spans="1:76" ht="12.75">
      <c r="A95" s="27">
        <v>94</v>
      </c>
      <c r="B95" s="52">
        <v>31713</v>
      </c>
      <c r="C95" s="27" t="s">
        <v>507</v>
      </c>
      <c r="E95" s="53" t="s">
        <v>606</v>
      </c>
      <c r="F95" s="27">
        <v>2010</v>
      </c>
      <c r="G95" s="28" t="str">
        <f t="shared" si="1"/>
        <v>Data Deficient</v>
      </c>
      <c r="H95" s="28" t="s">
        <v>78</v>
      </c>
      <c r="I95" s="26"/>
      <c r="L95" s="27" t="s">
        <v>215</v>
      </c>
      <c r="Z95" s="28" t="s">
        <v>150</v>
      </c>
      <c r="AD95" s="28" t="s">
        <v>221</v>
      </c>
      <c r="AG95" s="27" t="s">
        <v>680</v>
      </c>
      <c r="AN95" s="26"/>
      <c r="AO95" s="28" t="s">
        <v>694</v>
      </c>
      <c r="AP95" s="27">
        <v>2004</v>
      </c>
      <c r="AQ95" s="6" t="s">
        <v>271</v>
      </c>
      <c r="BC95" s="6" t="s">
        <v>271</v>
      </c>
      <c r="BD95" s="26" t="s">
        <v>212</v>
      </c>
      <c r="BE95" s="26" t="s">
        <v>212</v>
      </c>
      <c r="BF95" s="35" t="s">
        <v>446</v>
      </c>
      <c r="BG95" s="26" t="s">
        <v>212</v>
      </c>
      <c r="BH95" s="27">
        <v>1</v>
      </c>
      <c r="BI95" s="40">
        <v>4</v>
      </c>
      <c r="BJ95" s="25" t="s">
        <v>260</v>
      </c>
      <c r="BK95" s="28" t="s">
        <v>78</v>
      </c>
      <c r="BL95" s="26"/>
      <c r="BM95" s="28" t="s">
        <v>150</v>
      </c>
      <c r="BN95" s="28" t="s">
        <v>212</v>
      </c>
      <c r="BO95" s="27" t="s">
        <v>215</v>
      </c>
      <c r="BP95" s="28" t="s">
        <v>221</v>
      </c>
      <c r="BW95" s="28" t="s">
        <v>186</v>
      </c>
      <c r="BX95" s="28" t="s">
        <v>272</v>
      </c>
    </row>
    <row r="96" spans="1:76" ht="12.75">
      <c r="A96" s="27">
        <v>95</v>
      </c>
      <c r="B96" s="52">
        <v>12534</v>
      </c>
      <c r="C96" s="27" t="s">
        <v>507</v>
      </c>
      <c r="E96" s="33" t="s">
        <v>607</v>
      </c>
      <c r="F96" s="27">
        <v>2010</v>
      </c>
      <c r="G96" s="28" t="str">
        <f t="shared" si="1"/>
        <v>Data Deficient</v>
      </c>
      <c r="H96" s="27" t="s">
        <v>78</v>
      </c>
      <c r="I96" s="27"/>
      <c r="L96" s="27" t="s">
        <v>211</v>
      </c>
      <c r="AD96" s="27" t="s">
        <v>146</v>
      </c>
      <c r="AG96" s="27" t="s">
        <v>680</v>
      </c>
      <c r="AN96" s="27" t="s">
        <v>512</v>
      </c>
      <c r="AO96" s="28" t="s">
        <v>694</v>
      </c>
      <c r="AP96" s="27">
        <v>2004</v>
      </c>
      <c r="AQ96" s="28" t="s">
        <v>185</v>
      </c>
      <c r="BC96" s="28" t="s">
        <v>185</v>
      </c>
      <c r="BD96" s="31" t="s">
        <v>411</v>
      </c>
      <c r="BE96" s="31" t="s">
        <v>411</v>
      </c>
      <c r="BF96" s="36" t="s">
        <v>411</v>
      </c>
      <c r="BG96" s="28" t="s">
        <v>27</v>
      </c>
      <c r="BH96" s="27">
        <v>1</v>
      </c>
      <c r="BI96" s="40">
        <v>4</v>
      </c>
      <c r="BJ96" s="25" t="s">
        <v>260</v>
      </c>
      <c r="BK96" s="27" t="s">
        <v>78</v>
      </c>
      <c r="BL96" s="27"/>
      <c r="BM96" s="27"/>
      <c r="BN96" s="28" t="s">
        <v>212</v>
      </c>
      <c r="BO96" s="27" t="s">
        <v>211</v>
      </c>
      <c r="BP96" s="27" t="s">
        <v>146</v>
      </c>
      <c r="BQ96" s="27"/>
      <c r="BR96" s="28" t="s">
        <v>27</v>
      </c>
      <c r="BS96" s="29"/>
      <c r="BT96" s="30"/>
      <c r="BU96" s="29"/>
      <c r="BW96" s="28" t="s">
        <v>185</v>
      </c>
      <c r="BX96" s="6" t="s">
        <v>240</v>
      </c>
    </row>
    <row r="97" spans="1:76" ht="12.75">
      <c r="A97" s="27">
        <v>96</v>
      </c>
      <c r="B97" s="52">
        <v>31716</v>
      </c>
      <c r="C97" s="27" t="s">
        <v>507</v>
      </c>
      <c r="E97" s="53" t="s">
        <v>608</v>
      </c>
      <c r="F97" s="27">
        <v>2010</v>
      </c>
      <c r="G97" s="28" t="str">
        <f t="shared" si="1"/>
        <v>Data Deficient</v>
      </c>
      <c r="H97" s="28" t="s">
        <v>78</v>
      </c>
      <c r="L97" s="27" t="s">
        <v>215</v>
      </c>
      <c r="AD97" s="28" t="s">
        <v>174</v>
      </c>
      <c r="AG97" s="27" t="s">
        <v>680</v>
      </c>
      <c r="AN97" s="26"/>
      <c r="AO97" s="28" t="s">
        <v>694</v>
      </c>
      <c r="AP97" s="27">
        <v>2004</v>
      </c>
      <c r="AQ97" s="28" t="s">
        <v>157</v>
      </c>
      <c r="BC97" s="28" t="s">
        <v>157</v>
      </c>
      <c r="BD97" s="26" t="s">
        <v>212</v>
      </c>
      <c r="BE97" s="26" t="s">
        <v>212</v>
      </c>
      <c r="BF97" s="35" t="s">
        <v>431</v>
      </c>
      <c r="BG97" s="26" t="s">
        <v>212</v>
      </c>
      <c r="BH97" s="27">
        <v>1</v>
      </c>
      <c r="BI97" s="40">
        <v>4</v>
      </c>
      <c r="BJ97" s="25" t="s">
        <v>260</v>
      </c>
      <c r="BK97" s="28" t="s">
        <v>78</v>
      </c>
      <c r="BN97" s="28" t="s">
        <v>212</v>
      </c>
      <c r="BO97" s="27" t="s">
        <v>215</v>
      </c>
      <c r="BP97" s="28" t="s">
        <v>174</v>
      </c>
      <c r="BW97" s="28" t="s">
        <v>157</v>
      </c>
      <c r="BX97" s="28" t="s">
        <v>157</v>
      </c>
    </row>
    <row r="98" spans="1:76" s="27" customFormat="1" ht="12.75">
      <c r="A98" s="27">
        <v>97</v>
      </c>
      <c r="B98" s="52">
        <v>31717</v>
      </c>
      <c r="C98" s="27" t="s">
        <v>507</v>
      </c>
      <c r="E98" s="53" t="s">
        <v>609</v>
      </c>
      <c r="F98" s="27">
        <v>2010</v>
      </c>
      <c r="G98" s="28" t="str">
        <f t="shared" si="1"/>
        <v>Data Deficient</v>
      </c>
      <c r="H98" s="28" t="s">
        <v>78</v>
      </c>
      <c r="I98" s="28"/>
      <c r="L98" s="27" t="s">
        <v>215</v>
      </c>
      <c r="AD98" s="28" t="s">
        <v>175</v>
      </c>
      <c r="AG98" s="27" t="s">
        <v>680</v>
      </c>
      <c r="AN98" s="26"/>
      <c r="AO98" s="28" t="s">
        <v>694</v>
      </c>
      <c r="AP98" s="27">
        <v>2004</v>
      </c>
      <c r="AQ98" s="28" t="s">
        <v>157</v>
      </c>
      <c r="BB98" s="43"/>
      <c r="BC98" s="28" t="s">
        <v>157</v>
      </c>
      <c r="BD98" s="26" t="s">
        <v>212</v>
      </c>
      <c r="BE98" s="26" t="s">
        <v>212</v>
      </c>
      <c r="BF98" s="35" t="s">
        <v>435</v>
      </c>
      <c r="BG98" s="26" t="s">
        <v>212</v>
      </c>
      <c r="BH98" s="27">
        <v>1</v>
      </c>
      <c r="BI98" s="40">
        <v>4</v>
      </c>
      <c r="BJ98" s="25" t="s">
        <v>260</v>
      </c>
      <c r="BK98" s="28" t="s">
        <v>78</v>
      </c>
      <c r="BL98" s="28"/>
      <c r="BM98" s="28"/>
      <c r="BN98" s="28" t="s">
        <v>212</v>
      </c>
      <c r="BO98" s="27" t="s">
        <v>215</v>
      </c>
      <c r="BP98" s="28" t="s">
        <v>175</v>
      </c>
      <c r="BQ98" s="28"/>
      <c r="BR98" s="28"/>
      <c r="BS98" s="28"/>
      <c r="BT98" s="28"/>
      <c r="BU98" s="28"/>
      <c r="BV98" s="30"/>
      <c r="BW98" s="28" t="s">
        <v>157</v>
      </c>
      <c r="BX98" s="28" t="s">
        <v>157</v>
      </c>
    </row>
    <row r="99" spans="1:76" ht="12.75">
      <c r="A99" s="27">
        <v>98</v>
      </c>
      <c r="B99" s="52">
        <v>31718</v>
      </c>
      <c r="C99" s="27" t="s">
        <v>507</v>
      </c>
      <c r="E99" s="53" t="s">
        <v>610</v>
      </c>
      <c r="F99" s="27">
        <v>2010</v>
      </c>
      <c r="G99" s="28" t="str">
        <f t="shared" si="1"/>
        <v>Data Deficient</v>
      </c>
      <c r="H99" s="28" t="s">
        <v>78</v>
      </c>
      <c r="L99" s="27" t="s">
        <v>215</v>
      </c>
      <c r="AD99" s="28" t="s">
        <v>176</v>
      </c>
      <c r="AG99" s="27" t="s">
        <v>680</v>
      </c>
      <c r="AN99" s="26"/>
      <c r="AO99" s="28" t="s">
        <v>694</v>
      </c>
      <c r="AP99" s="27">
        <v>2004</v>
      </c>
      <c r="AQ99" s="28" t="s">
        <v>157</v>
      </c>
      <c r="BC99" s="28" t="s">
        <v>157</v>
      </c>
      <c r="BD99" s="26" t="s">
        <v>212</v>
      </c>
      <c r="BE99" s="26" t="s">
        <v>212</v>
      </c>
      <c r="BF99" s="35" t="s">
        <v>436</v>
      </c>
      <c r="BG99" s="26" t="s">
        <v>212</v>
      </c>
      <c r="BH99" s="27">
        <v>1</v>
      </c>
      <c r="BI99" s="40">
        <v>4</v>
      </c>
      <c r="BJ99" s="25" t="s">
        <v>260</v>
      </c>
      <c r="BK99" s="28" t="s">
        <v>78</v>
      </c>
      <c r="BN99" s="28" t="s">
        <v>212</v>
      </c>
      <c r="BO99" s="27" t="s">
        <v>215</v>
      </c>
      <c r="BP99" s="28" t="s">
        <v>176</v>
      </c>
      <c r="BW99" s="28" t="s">
        <v>157</v>
      </c>
      <c r="BX99" s="28" t="s">
        <v>157</v>
      </c>
    </row>
    <row r="100" spans="1:76" ht="12.75">
      <c r="A100" s="27">
        <v>99</v>
      </c>
      <c r="B100" s="52">
        <v>31719</v>
      </c>
      <c r="C100" s="27" t="s">
        <v>507</v>
      </c>
      <c r="E100" s="53" t="s">
        <v>611</v>
      </c>
      <c r="F100" s="27">
        <v>2010</v>
      </c>
      <c r="G100" s="28" t="str">
        <f t="shared" si="1"/>
        <v>Data Deficient</v>
      </c>
      <c r="H100" s="28" t="s">
        <v>78</v>
      </c>
      <c r="L100" s="27" t="s">
        <v>215</v>
      </c>
      <c r="AD100" s="28" t="s">
        <v>177</v>
      </c>
      <c r="AG100" s="27" t="s">
        <v>680</v>
      </c>
      <c r="AN100" s="26"/>
      <c r="AO100" s="28" t="s">
        <v>694</v>
      </c>
      <c r="AP100" s="27">
        <v>2004</v>
      </c>
      <c r="AQ100" s="28" t="s">
        <v>157</v>
      </c>
      <c r="BC100" s="28" t="s">
        <v>157</v>
      </c>
      <c r="BD100" s="26" t="s">
        <v>212</v>
      </c>
      <c r="BE100" s="26" t="s">
        <v>212</v>
      </c>
      <c r="BF100" s="35" t="s">
        <v>437</v>
      </c>
      <c r="BG100" s="26" t="s">
        <v>212</v>
      </c>
      <c r="BH100" s="27">
        <v>1</v>
      </c>
      <c r="BI100" s="40">
        <v>4</v>
      </c>
      <c r="BJ100" s="25" t="s">
        <v>260</v>
      </c>
      <c r="BK100" s="28" t="s">
        <v>78</v>
      </c>
      <c r="BN100" s="28" t="s">
        <v>212</v>
      </c>
      <c r="BO100" s="27" t="s">
        <v>215</v>
      </c>
      <c r="BP100" s="28" t="s">
        <v>177</v>
      </c>
      <c r="BW100" s="28" t="s">
        <v>157</v>
      </c>
      <c r="BX100" s="28" t="s">
        <v>157</v>
      </c>
    </row>
    <row r="101" spans="1:76" ht="12.75">
      <c r="A101" s="27">
        <v>100</v>
      </c>
      <c r="B101" s="52">
        <v>31720</v>
      </c>
      <c r="C101" s="27" t="s">
        <v>507</v>
      </c>
      <c r="E101" s="53" t="s">
        <v>612</v>
      </c>
      <c r="F101" s="27">
        <v>2010</v>
      </c>
      <c r="G101" s="28" t="str">
        <f t="shared" si="1"/>
        <v>Data Deficient</v>
      </c>
      <c r="H101" s="28" t="s">
        <v>78</v>
      </c>
      <c r="L101" s="27" t="s">
        <v>215</v>
      </c>
      <c r="AD101" s="28" t="s">
        <v>178</v>
      </c>
      <c r="AG101" s="27" t="s">
        <v>680</v>
      </c>
      <c r="AN101" s="26"/>
      <c r="AO101" s="28" t="s">
        <v>694</v>
      </c>
      <c r="AP101" s="27">
        <v>2004</v>
      </c>
      <c r="AQ101" s="28" t="s">
        <v>157</v>
      </c>
      <c r="BC101" s="28" t="s">
        <v>157</v>
      </c>
      <c r="BD101" s="26" t="s">
        <v>212</v>
      </c>
      <c r="BE101" s="26" t="s">
        <v>212</v>
      </c>
      <c r="BF101" s="35" t="s">
        <v>438</v>
      </c>
      <c r="BG101" s="26" t="s">
        <v>212</v>
      </c>
      <c r="BH101" s="27">
        <v>1</v>
      </c>
      <c r="BI101" s="40">
        <v>4</v>
      </c>
      <c r="BJ101" s="25" t="s">
        <v>260</v>
      </c>
      <c r="BK101" s="28" t="s">
        <v>78</v>
      </c>
      <c r="BN101" s="28" t="s">
        <v>212</v>
      </c>
      <c r="BO101" s="27" t="s">
        <v>215</v>
      </c>
      <c r="BP101" s="28" t="s">
        <v>178</v>
      </c>
      <c r="BW101" s="28" t="s">
        <v>157</v>
      </c>
      <c r="BX101" s="28" t="s">
        <v>157</v>
      </c>
    </row>
    <row r="102" spans="1:76" s="27" customFormat="1" ht="12.75">
      <c r="A102" s="27">
        <v>101</v>
      </c>
      <c r="B102" s="52">
        <v>31722</v>
      </c>
      <c r="C102" s="27" t="s">
        <v>507</v>
      </c>
      <c r="E102" s="53" t="s">
        <v>613</v>
      </c>
      <c r="F102" s="27">
        <v>2010</v>
      </c>
      <c r="G102" s="28" t="str">
        <f t="shared" si="1"/>
        <v>Data Deficient</v>
      </c>
      <c r="H102" s="28" t="s">
        <v>78</v>
      </c>
      <c r="I102" s="28"/>
      <c r="L102" s="27" t="s">
        <v>215</v>
      </c>
      <c r="AD102" s="28" t="s">
        <v>179</v>
      </c>
      <c r="AG102" s="27" t="s">
        <v>680</v>
      </c>
      <c r="AN102" s="26"/>
      <c r="AO102" s="28" t="s">
        <v>694</v>
      </c>
      <c r="AP102" s="27">
        <v>2004</v>
      </c>
      <c r="AQ102" s="28" t="s">
        <v>157</v>
      </c>
      <c r="BB102" s="43"/>
      <c r="BC102" s="28" t="s">
        <v>157</v>
      </c>
      <c r="BD102" s="26" t="s">
        <v>212</v>
      </c>
      <c r="BE102" s="26" t="s">
        <v>212</v>
      </c>
      <c r="BF102" s="35" t="s">
        <v>439</v>
      </c>
      <c r="BG102" s="26" t="s">
        <v>212</v>
      </c>
      <c r="BH102" s="27">
        <v>1</v>
      </c>
      <c r="BI102" s="40">
        <v>4</v>
      </c>
      <c r="BJ102" s="25" t="s">
        <v>260</v>
      </c>
      <c r="BK102" s="28" t="s">
        <v>78</v>
      </c>
      <c r="BL102" s="28"/>
      <c r="BM102" s="28"/>
      <c r="BN102" s="28" t="s">
        <v>212</v>
      </c>
      <c r="BO102" s="27" t="s">
        <v>215</v>
      </c>
      <c r="BP102" s="28" t="s">
        <v>179</v>
      </c>
      <c r="BQ102" s="28"/>
      <c r="BR102" s="28"/>
      <c r="BS102" s="28"/>
      <c r="BT102" s="28"/>
      <c r="BU102" s="28"/>
      <c r="BV102" s="30"/>
      <c r="BW102" s="28" t="s">
        <v>157</v>
      </c>
      <c r="BX102" s="28" t="s">
        <v>157</v>
      </c>
    </row>
    <row r="103" spans="1:76" s="27" customFormat="1" ht="12.75">
      <c r="A103" s="27">
        <v>102</v>
      </c>
      <c r="B103" s="52">
        <v>31723</v>
      </c>
      <c r="C103" s="27" t="s">
        <v>507</v>
      </c>
      <c r="E103" s="53" t="s">
        <v>614</v>
      </c>
      <c r="F103" s="27">
        <v>2010</v>
      </c>
      <c r="G103" s="28" t="str">
        <f t="shared" si="1"/>
        <v>Data Deficient</v>
      </c>
      <c r="H103" s="28" t="s">
        <v>78</v>
      </c>
      <c r="I103" s="26"/>
      <c r="L103" s="27" t="s">
        <v>215</v>
      </c>
      <c r="AD103" s="28" t="s">
        <v>198</v>
      </c>
      <c r="AG103" s="27" t="s">
        <v>680</v>
      </c>
      <c r="AN103" s="26"/>
      <c r="AO103" s="28" t="s">
        <v>694</v>
      </c>
      <c r="AP103" s="27">
        <v>2004</v>
      </c>
      <c r="AQ103" s="28" t="s">
        <v>191</v>
      </c>
      <c r="BB103" s="43"/>
      <c r="BC103" s="28" t="s">
        <v>191</v>
      </c>
      <c r="BD103" s="26" t="s">
        <v>212</v>
      </c>
      <c r="BE103" s="26" t="s">
        <v>212</v>
      </c>
      <c r="BF103" s="35" t="s">
        <v>339</v>
      </c>
      <c r="BG103" s="26" t="s">
        <v>212</v>
      </c>
      <c r="BH103" s="27">
        <v>1</v>
      </c>
      <c r="BI103" s="40">
        <v>4</v>
      </c>
      <c r="BJ103" s="25" t="s">
        <v>260</v>
      </c>
      <c r="BK103" s="28" t="s">
        <v>78</v>
      </c>
      <c r="BL103" s="26"/>
      <c r="BM103" s="28"/>
      <c r="BN103" s="28" t="s">
        <v>212</v>
      </c>
      <c r="BO103" s="27" t="s">
        <v>215</v>
      </c>
      <c r="BP103" s="28" t="s">
        <v>198</v>
      </c>
      <c r="BQ103" s="28"/>
      <c r="BR103" s="28"/>
      <c r="BS103" s="28"/>
      <c r="BT103" s="28"/>
      <c r="BU103" s="28"/>
      <c r="BV103" s="30"/>
      <c r="BW103" s="28" t="s">
        <v>191</v>
      </c>
      <c r="BX103" s="28" t="s">
        <v>191</v>
      </c>
    </row>
    <row r="104" spans="1:76" s="27" customFormat="1" ht="12.75">
      <c r="A104" s="27">
        <v>103</v>
      </c>
      <c r="B104" s="52">
        <v>31725</v>
      </c>
      <c r="C104" s="27" t="s">
        <v>507</v>
      </c>
      <c r="E104" s="53" t="s">
        <v>615</v>
      </c>
      <c r="F104" s="27">
        <v>2010</v>
      </c>
      <c r="G104" s="28" t="str">
        <f t="shared" si="1"/>
        <v>Data Deficient</v>
      </c>
      <c r="H104" s="28" t="s">
        <v>78</v>
      </c>
      <c r="I104" s="28"/>
      <c r="L104" s="27" t="s">
        <v>215</v>
      </c>
      <c r="AD104" s="28" t="s">
        <v>168</v>
      </c>
      <c r="AG104" s="27" t="s">
        <v>680</v>
      </c>
      <c r="AN104" s="26"/>
      <c r="AO104" s="28" t="s">
        <v>694</v>
      </c>
      <c r="AP104" s="27">
        <v>2004</v>
      </c>
      <c r="AQ104" s="28" t="s">
        <v>153</v>
      </c>
      <c r="BB104" s="43"/>
      <c r="BC104" s="28" t="s">
        <v>153</v>
      </c>
      <c r="BD104" s="26" t="s">
        <v>212</v>
      </c>
      <c r="BE104" s="26" t="s">
        <v>212</v>
      </c>
      <c r="BF104" s="35" t="s">
        <v>374</v>
      </c>
      <c r="BG104" s="26" t="s">
        <v>212</v>
      </c>
      <c r="BH104" s="27">
        <v>1</v>
      </c>
      <c r="BI104" s="40">
        <v>4</v>
      </c>
      <c r="BJ104" s="25" t="s">
        <v>260</v>
      </c>
      <c r="BK104" s="28" t="s">
        <v>78</v>
      </c>
      <c r="BL104" s="28"/>
      <c r="BM104" s="28"/>
      <c r="BN104" s="28" t="s">
        <v>212</v>
      </c>
      <c r="BO104" s="27" t="s">
        <v>215</v>
      </c>
      <c r="BP104" s="28" t="s">
        <v>168</v>
      </c>
      <c r="BQ104" s="28"/>
      <c r="BR104" s="28"/>
      <c r="BS104" s="28"/>
      <c r="BT104" s="28"/>
      <c r="BU104" s="28"/>
      <c r="BV104" s="30"/>
      <c r="BW104" s="6" t="s">
        <v>153</v>
      </c>
      <c r="BX104" s="28" t="s">
        <v>238</v>
      </c>
    </row>
    <row r="105" spans="1:76" ht="12.75">
      <c r="A105" s="27">
        <v>104</v>
      </c>
      <c r="B105" s="52">
        <v>31726</v>
      </c>
      <c r="C105" s="27" t="s">
        <v>507</v>
      </c>
      <c r="E105" s="53" t="s">
        <v>616</v>
      </c>
      <c r="F105" s="27">
        <v>2010</v>
      </c>
      <c r="G105" s="28" t="str">
        <f t="shared" si="1"/>
        <v>Data Deficient</v>
      </c>
      <c r="H105" s="28" t="s">
        <v>78</v>
      </c>
      <c r="L105" s="27" t="s">
        <v>215</v>
      </c>
      <c r="AD105" s="28" t="s">
        <v>168</v>
      </c>
      <c r="AG105" s="27" t="s">
        <v>680</v>
      </c>
      <c r="AN105" s="26"/>
      <c r="AO105" s="28" t="s">
        <v>694</v>
      </c>
      <c r="AP105" s="27">
        <v>2004</v>
      </c>
      <c r="AQ105" s="28" t="s">
        <v>153</v>
      </c>
      <c r="BC105" s="28" t="s">
        <v>153</v>
      </c>
      <c r="BD105" s="26" t="s">
        <v>212</v>
      </c>
      <c r="BE105" s="26" t="s">
        <v>212</v>
      </c>
      <c r="BF105" s="35" t="s">
        <v>375</v>
      </c>
      <c r="BG105" s="26" t="s">
        <v>212</v>
      </c>
      <c r="BH105" s="27">
        <v>1</v>
      </c>
      <c r="BI105" s="40">
        <v>4</v>
      </c>
      <c r="BJ105" s="25" t="s">
        <v>260</v>
      </c>
      <c r="BK105" s="28" t="s">
        <v>78</v>
      </c>
      <c r="BN105" s="28" t="s">
        <v>212</v>
      </c>
      <c r="BO105" s="27" t="s">
        <v>215</v>
      </c>
      <c r="BP105" s="28" t="s">
        <v>168</v>
      </c>
      <c r="BW105" s="6" t="s">
        <v>153</v>
      </c>
      <c r="BX105" s="28" t="s">
        <v>238</v>
      </c>
    </row>
    <row r="106" spans="1:76" ht="12.75">
      <c r="A106" s="27">
        <v>105</v>
      </c>
      <c r="B106" s="52">
        <v>31727</v>
      </c>
      <c r="C106" s="27" t="s">
        <v>507</v>
      </c>
      <c r="E106" s="53" t="s">
        <v>617</v>
      </c>
      <c r="F106" s="27">
        <v>2010</v>
      </c>
      <c r="G106" s="28" t="str">
        <f t="shared" si="1"/>
        <v>Data Deficient</v>
      </c>
      <c r="H106" s="28" t="s">
        <v>78</v>
      </c>
      <c r="L106" s="27" t="s">
        <v>215</v>
      </c>
      <c r="AD106" s="28" t="s">
        <v>168</v>
      </c>
      <c r="AG106" s="27" t="s">
        <v>680</v>
      </c>
      <c r="AN106" s="26"/>
      <c r="AO106" s="28" t="s">
        <v>694</v>
      </c>
      <c r="AP106" s="27">
        <v>2004</v>
      </c>
      <c r="AQ106" s="28" t="s">
        <v>153</v>
      </c>
      <c r="BC106" s="28" t="s">
        <v>153</v>
      </c>
      <c r="BD106" s="26" t="s">
        <v>212</v>
      </c>
      <c r="BE106" s="26" t="s">
        <v>212</v>
      </c>
      <c r="BF106" s="35" t="s">
        <v>376</v>
      </c>
      <c r="BG106" s="26" t="s">
        <v>212</v>
      </c>
      <c r="BH106" s="27">
        <v>1</v>
      </c>
      <c r="BI106" s="40">
        <v>4</v>
      </c>
      <c r="BJ106" s="25" t="s">
        <v>260</v>
      </c>
      <c r="BK106" s="28" t="s">
        <v>78</v>
      </c>
      <c r="BN106" s="28" t="s">
        <v>212</v>
      </c>
      <c r="BO106" s="27" t="s">
        <v>215</v>
      </c>
      <c r="BP106" s="28" t="s">
        <v>168</v>
      </c>
      <c r="BW106" s="6" t="s">
        <v>153</v>
      </c>
      <c r="BX106" s="28" t="s">
        <v>238</v>
      </c>
    </row>
    <row r="107" spans="1:76" ht="12.75">
      <c r="A107" s="27">
        <v>106</v>
      </c>
      <c r="B107" s="52">
        <v>31728</v>
      </c>
      <c r="C107" s="27" t="s">
        <v>507</v>
      </c>
      <c r="E107" s="53" t="s">
        <v>618</v>
      </c>
      <c r="F107" s="27">
        <v>2010</v>
      </c>
      <c r="G107" s="28" t="str">
        <f t="shared" si="1"/>
        <v>Data Deficient</v>
      </c>
      <c r="H107" s="28" t="s">
        <v>78</v>
      </c>
      <c r="L107" s="27" t="s">
        <v>215</v>
      </c>
      <c r="AD107" s="28" t="s">
        <v>168</v>
      </c>
      <c r="AG107" s="27" t="s">
        <v>680</v>
      </c>
      <c r="AN107" s="26"/>
      <c r="AO107" s="28" t="s">
        <v>694</v>
      </c>
      <c r="AP107" s="27">
        <v>2004</v>
      </c>
      <c r="AQ107" s="28" t="s">
        <v>153</v>
      </c>
      <c r="BC107" s="28" t="s">
        <v>153</v>
      </c>
      <c r="BD107" s="26" t="s">
        <v>212</v>
      </c>
      <c r="BE107" s="26" t="s">
        <v>212</v>
      </c>
      <c r="BF107" s="35" t="s">
        <v>379</v>
      </c>
      <c r="BG107" s="26" t="s">
        <v>212</v>
      </c>
      <c r="BH107" s="27">
        <v>1</v>
      </c>
      <c r="BI107" s="40">
        <v>4</v>
      </c>
      <c r="BJ107" s="25" t="s">
        <v>260</v>
      </c>
      <c r="BK107" s="28" t="s">
        <v>78</v>
      </c>
      <c r="BN107" s="28" t="s">
        <v>212</v>
      </c>
      <c r="BO107" s="27" t="s">
        <v>215</v>
      </c>
      <c r="BP107" s="28" t="s">
        <v>168</v>
      </c>
      <c r="BW107" s="6" t="s">
        <v>153</v>
      </c>
      <c r="BX107" s="28" t="s">
        <v>238</v>
      </c>
    </row>
    <row r="108" spans="1:76" ht="12.75">
      <c r="A108" s="27">
        <v>107</v>
      </c>
      <c r="B108" s="52">
        <v>31729</v>
      </c>
      <c r="C108" s="27" t="s">
        <v>507</v>
      </c>
      <c r="E108" s="53" t="s">
        <v>619</v>
      </c>
      <c r="F108" s="27">
        <v>2010</v>
      </c>
      <c r="G108" s="28" t="str">
        <f t="shared" si="1"/>
        <v>Data Deficient</v>
      </c>
      <c r="H108" s="28" t="s">
        <v>78</v>
      </c>
      <c r="L108" s="27" t="s">
        <v>215</v>
      </c>
      <c r="AD108" s="28" t="s">
        <v>168</v>
      </c>
      <c r="AG108" s="27" t="s">
        <v>680</v>
      </c>
      <c r="AN108" s="26"/>
      <c r="AO108" s="28" t="s">
        <v>694</v>
      </c>
      <c r="AP108" s="27">
        <v>2004</v>
      </c>
      <c r="AQ108" s="28" t="s">
        <v>153</v>
      </c>
      <c r="BC108" s="28" t="s">
        <v>153</v>
      </c>
      <c r="BD108" s="26" t="s">
        <v>212</v>
      </c>
      <c r="BE108" s="26" t="s">
        <v>212</v>
      </c>
      <c r="BF108" s="35" t="s">
        <v>382</v>
      </c>
      <c r="BG108" s="26" t="s">
        <v>212</v>
      </c>
      <c r="BH108" s="27">
        <v>1</v>
      </c>
      <c r="BI108" s="40">
        <v>4</v>
      </c>
      <c r="BJ108" s="25" t="s">
        <v>260</v>
      </c>
      <c r="BK108" s="28" t="s">
        <v>78</v>
      </c>
      <c r="BN108" s="28" t="s">
        <v>212</v>
      </c>
      <c r="BO108" s="27" t="s">
        <v>215</v>
      </c>
      <c r="BP108" s="28" t="s">
        <v>168</v>
      </c>
      <c r="BW108" s="6" t="s">
        <v>153</v>
      </c>
      <c r="BX108" s="28" t="s">
        <v>238</v>
      </c>
    </row>
    <row r="109" spans="1:76" ht="12.75">
      <c r="A109" s="27">
        <v>108</v>
      </c>
      <c r="B109" s="52">
        <v>31735</v>
      </c>
      <c r="C109" s="27" t="s">
        <v>507</v>
      </c>
      <c r="E109" s="53" t="s">
        <v>620</v>
      </c>
      <c r="F109" s="27">
        <v>2010</v>
      </c>
      <c r="G109" s="28" t="str">
        <f t="shared" si="1"/>
        <v>Data Deficient</v>
      </c>
      <c r="H109" s="28" t="s">
        <v>78</v>
      </c>
      <c r="I109" s="26"/>
      <c r="L109" s="27" t="s">
        <v>215</v>
      </c>
      <c r="AD109" s="28" t="s">
        <v>181</v>
      </c>
      <c r="AG109" s="27" t="s">
        <v>680</v>
      </c>
      <c r="AN109" s="26"/>
      <c r="AO109" s="28" t="s">
        <v>694</v>
      </c>
      <c r="AP109" s="27">
        <v>2004</v>
      </c>
      <c r="AQ109" s="28" t="s">
        <v>157</v>
      </c>
      <c r="BC109" s="28" t="s">
        <v>157</v>
      </c>
      <c r="BD109" s="26" t="s">
        <v>212</v>
      </c>
      <c r="BE109" s="26" t="s">
        <v>212</v>
      </c>
      <c r="BF109" s="35" t="s">
        <v>440</v>
      </c>
      <c r="BG109" s="26" t="s">
        <v>212</v>
      </c>
      <c r="BH109" s="27">
        <v>1</v>
      </c>
      <c r="BI109" s="40">
        <v>4</v>
      </c>
      <c r="BJ109" s="25" t="s">
        <v>260</v>
      </c>
      <c r="BK109" s="28" t="s">
        <v>78</v>
      </c>
      <c r="BL109" s="26"/>
      <c r="BN109" s="28" t="s">
        <v>212</v>
      </c>
      <c r="BO109" s="27" t="s">
        <v>215</v>
      </c>
      <c r="BP109" s="28" t="s">
        <v>181</v>
      </c>
      <c r="BW109" s="28" t="s">
        <v>157</v>
      </c>
      <c r="BX109" s="28" t="s">
        <v>157</v>
      </c>
    </row>
    <row r="110" spans="1:76" ht="12.75">
      <c r="A110" s="27">
        <v>109</v>
      </c>
      <c r="B110" s="52">
        <v>31736</v>
      </c>
      <c r="C110" s="27" t="s">
        <v>507</v>
      </c>
      <c r="E110" s="53" t="s">
        <v>621</v>
      </c>
      <c r="F110" s="27">
        <v>2010</v>
      </c>
      <c r="G110" s="28" t="str">
        <f t="shared" si="1"/>
        <v>Data Deficient</v>
      </c>
      <c r="H110" s="28" t="s">
        <v>78</v>
      </c>
      <c r="I110" s="26"/>
      <c r="L110" s="27" t="s">
        <v>215</v>
      </c>
      <c r="AD110" s="28" t="s">
        <v>60</v>
      </c>
      <c r="AG110" s="27" t="s">
        <v>680</v>
      </c>
      <c r="AN110" s="26"/>
      <c r="AO110" s="28" t="s">
        <v>694</v>
      </c>
      <c r="AP110" s="27">
        <v>2004</v>
      </c>
      <c r="AQ110" s="28" t="s">
        <v>185</v>
      </c>
      <c r="BC110" s="28" t="s">
        <v>185</v>
      </c>
      <c r="BD110" s="26" t="s">
        <v>212</v>
      </c>
      <c r="BE110" s="26" t="s">
        <v>212</v>
      </c>
      <c r="BF110" s="35" t="s">
        <v>409</v>
      </c>
      <c r="BG110" s="26" t="s">
        <v>212</v>
      </c>
      <c r="BH110" s="27">
        <v>1</v>
      </c>
      <c r="BI110" s="40">
        <v>4</v>
      </c>
      <c r="BJ110" s="25" t="s">
        <v>260</v>
      </c>
      <c r="BK110" s="28" t="s">
        <v>78</v>
      </c>
      <c r="BL110" s="26"/>
      <c r="BN110" s="28" t="s">
        <v>212</v>
      </c>
      <c r="BO110" s="27" t="s">
        <v>215</v>
      </c>
      <c r="BP110" s="28" t="s">
        <v>60</v>
      </c>
      <c r="BW110" s="28" t="s">
        <v>185</v>
      </c>
      <c r="BX110" s="6" t="s">
        <v>270</v>
      </c>
    </row>
    <row r="111" spans="1:76" s="27" customFormat="1" ht="12.75">
      <c r="A111" s="27">
        <v>110</v>
      </c>
      <c r="B111" s="52">
        <v>31740</v>
      </c>
      <c r="C111" s="27" t="s">
        <v>507</v>
      </c>
      <c r="E111" s="53" t="s">
        <v>622</v>
      </c>
      <c r="F111" s="27">
        <v>2010</v>
      </c>
      <c r="G111" s="28" t="str">
        <f t="shared" si="1"/>
        <v>Data Deficient</v>
      </c>
      <c r="H111" s="28" t="s">
        <v>78</v>
      </c>
      <c r="I111" s="26"/>
      <c r="L111" s="27" t="s">
        <v>215</v>
      </c>
      <c r="AD111" s="28" t="s">
        <v>263</v>
      </c>
      <c r="AG111" s="27" t="s">
        <v>680</v>
      </c>
      <c r="AN111" s="26"/>
      <c r="AO111" s="28" t="s">
        <v>694</v>
      </c>
      <c r="AP111" s="27">
        <v>2004</v>
      </c>
      <c r="AQ111" s="6" t="s">
        <v>261</v>
      </c>
      <c r="BB111" s="43"/>
      <c r="BC111" s="6" t="s">
        <v>261</v>
      </c>
      <c r="BD111" s="26" t="s">
        <v>212</v>
      </c>
      <c r="BE111" s="26" t="s">
        <v>212</v>
      </c>
      <c r="BF111" s="35" t="s">
        <v>386</v>
      </c>
      <c r="BG111" s="26" t="s">
        <v>212</v>
      </c>
      <c r="BH111" s="27">
        <v>1</v>
      </c>
      <c r="BI111" s="40">
        <v>4</v>
      </c>
      <c r="BJ111" s="25" t="s">
        <v>260</v>
      </c>
      <c r="BK111" s="28" t="s">
        <v>78</v>
      </c>
      <c r="BL111" s="26"/>
      <c r="BM111" s="28"/>
      <c r="BN111" s="28" t="s">
        <v>212</v>
      </c>
      <c r="BO111" s="27" t="s">
        <v>215</v>
      </c>
      <c r="BP111" s="28" t="s">
        <v>263</v>
      </c>
      <c r="BQ111" s="28"/>
      <c r="BR111" s="28"/>
      <c r="BS111" s="28"/>
      <c r="BT111" s="28"/>
      <c r="BU111" s="28"/>
      <c r="BV111" s="30"/>
      <c r="BW111" s="28" t="s">
        <v>184</v>
      </c>
      <c r="BX111" s="6" t="s">
        <v>249</v>
      </c>
    </row>
    <row r="112" spans="1:76" ht="12.75">
      <c r="A112" s="27">
        <v>111</v>
      </c>
      <c r="B112" s="52">
        <v>31741</v>
      </c>
      <c r="C112" s="27" t="s">
        <v>507</v>
      </c>
      <c r="E112" s="53" t="s">
        <v>623</v>
      </c>
      <c r="F112" s="27">
        <v>2010</v>
      </c>
      <c r="G112" s="28" t="str">
        <f t="shared" si="1"/>
        <v>Data Deficient</v>
      </c>
      <c r="H112" s="28" t="s">
        <v>78</v>
      </c>
      <c r="I112" s="26"/>
      <c r="L112" s="27" t="s">
        <v>215</v>
      </c>
      <c r="AD112" s="28" t="s">
        <v>264</v>
      </c>
      <c r="AG112" s="27" t="s">
        <v>680</v>
      </c>
      <c r="AN112" s="26"/>
      <c r="AO112" s="28" t="s">
        <v>694</v>
      </c>
      <c r="AP112" s="27">
        <v>2004</v>
      </c>
      <c r="AQ112" s="6" t="s">
        <v>261</v>
      </c>
      <c r="BC112" s="6" t="s">
        <v>261</v>
      </c>
      <c r="BD112" s="26" t="s">
        <v>212</v>
      </c>
      <c r="BE112" s="26" t="s">
        <v>212</v>
      </c>
      <c r="BF112" s="35" t="s">
        <v>387</v>
      </c>
      <c r="BG112" s="26" t="s">
        <v>212</v>
      </c>
      <c r="BH112" s="27">
        <v>1</v>
      </c>
      <c r="BI112" s="40">
        <v>4</v>
      </c>
      <c r="BJ112" s="25" t="s">
        <v>260</v>
      </c>
      <c r="BK112" s="28" t="s">
        <v>78</v>
      </c>
      <c r="BL112" s="26"/>
      <c r="BN112" s="28" t="s">
        <v>212</v>
      </c>
      <c r="BO112" s="27" t="s">
        <v>215</v>
      </c>
      <c r="BP112" s="28" t="s">
        <v>264</v>
      </c>
      <c r="BW112" s="28" t="s">
        <v>184</v>
      </c>
      <c r="BX112" s="6" t="s">
        <v>249</v>
      </c>
    </row>
    <row r="113" spans="1:76" ht="12.75">
      <c r="A113" s="27">
        <v>112</v>
      </c>
      <c r="B113" s="52">
        <v>12927</v>
      </c>
      <c r="C113" s="27" t="s">
        <v>507</v>
      </c>
      <c r="E113" s="33" t="s">
        <v>624</v>
      </c>
      <c r="F113" s="27">
        <v>2010</v>
      </c>
      <c r="G113" s="28" t="str">
        <f>IF(OR(H:H="Extinct"),"Extinct",(IF(OR(H:H="Nationally Critical",H:H="Nationally Endangered",H:H="Nationally Vulnerable"),"Threatened",(IF(OR(H:H="Declining",H:H="Recovering",H:H="Relict",H:H="Naturally Uncommon"),"At Risk",(IF(H:H="Not Threatened","Not Threatened",(IF(OR(H:H="Migrant",H:H="Vagrant",H:H="Coloniser"),"Non-resident Native",(IF(OR(H:H="Data Deficient"),"Data Deficient",(IF(OR(H:H="Taxonomically Indistinct",H:H="Not Evaluated",H:H="Not Evaluated–M",H:H="Introduced and naturalised"),"—","")))))))))))))</f>
        <v>Data Deficient</v>
      </c>
      <c r="H113" s="27" t="s">
        <v>78</v>
      </c>
      <c r="I113" s="27"/>
      <c r="L113" s="27" t="s">
        <v>211</v>
      </c>
      <c r="AD113" s="27"/>
      <c r="AG113" s="27" t="s">
        <v>680</v>
      </c>
      <c r="AN113" s="27" t="s">
        <v>512</v>
      </c>
      <c r="AO113" s="28" t="s">
        <v>694</v>
      </c>
      <c r="AP113" s="27">
        <v>2004</v>
      </c>
      <c r="AQ113" s="28" t="s">
        <v>184</v>
      </c>
      <c r="BC113" s="28" t="s">
        <v>184</v>
      </c>
      <c r="BD113" s="31" t="s">
        <v>392</v>
      </c>
      <c r="BE113" s="31" t="s">
        <v>392</v>
      </c>
      <c r="BF113" s="36" t="s">
        <v>392</v>
      </c>
      <c r="BG113" s="27" t="s">
        <v>27</v>
      </c>
      <c r="BH113" s="27">
        <v>1</v>
      </c>
      <c r="BI113" s="40">
        <v>4</v>
      </c>
      <c r="BJ113" s="25" t="s">
        <v>260</v>
      </c>
      <c r="BK113" s="27" t="s">
        <v>78</v>
      </c>
      <c r="BL113" s="27"/>
      <c r="BM113" s="27"/>
      <c r="BN113" s="28" t="s">
        <v>212</v>
      </c>
      <c r="BO113" s="27" t="s">
        <v>211</v>
      </c>
      <c r="BP113" s="27"/>
      <c r="BQ113" s="27"/>
      <c r="BR113" s="27" t="s">
        <v>27</v>
      </c>
      <c r="BS113" s="29"/>
      <c r="BT113" s="30" t="s">
        <v>21</v>
      </c>
      <c r="BU113" s="29"/>
      <c r="BW113" s="28" t="s">
        <v>184</v>
      </c>
      <c r="BX113" s="6" t="s">
        <v>249</v>
      </c>
    </row>
    <row r="114" spans="1:76" ht="12.75">
      <c r="A114" s="27">
        <v>113</v>
      </c>
      <c r="B114" s="52">
        <v>31743</v>
      </c>
      <c r="C114" s="27" t="s">
        <v>507</v>
      </c>
      <c r="E114" s="53" t="s">
        <v>625</v>
      </c>
      <c r="F114" s="27">
        <v>2010</v>
      </c>
      <c r="G114" s="28" t="str">
        <f aca="true" t="shared" si="2" ref="G114:G150">IF(OR(H$1:H$65536="Extinct"),"Extinct",(IF(OR(H$1:H$65536="Nationally Critical",H$1:H$65536="Nationally Endangered",H$1:H$65536="Nationally Vulnerable"),"Threatened",(IF(OR(H$1:H$65536="Declining",H$1:H$65536="Recovering",H$1:H$65536="Relict",H$1:H$65536="Naturally Uncommon"),"At Risk",(IF(H$1:H$65536="Not Threatened","Not Threatened",(IF(OR(H$1:H$65536="Migrant",H$1:H$65536="Vagrant",H$1:H$65536="Coloniser"),"Non-resident Native",(IF(OR(H$1:H$65536="Data Deficient"),"Data Deficient",(IF(OR(H$1:H$65536="Taxonomically Indistinct",H$1:H$65536="Not Evaluated",H$1:H$65536="Not Evaluated–M",H$1:H$65536="Introduced and naturalised"),"—","")))))))))))))</f>
        <v>Data Deficient</v>
      </c>
      <c r="H114" s="28" t="s">
        <v>78</v>
      </c>
      <c r="I114" s="26"/>
      <c r="L114" s="27" t="s">
        <v>215</v>
      </c>
      <c r="AD114" s="28" t="s">
        <v>265</v>
      </c>
      <c r="AG114" s="27" t="s">
        <v>680</v>
      </c>
      <c r="AN114" s="26"/>
      <c r="AO114" s="28" t="s">
        <v>694</v>
      </c>
      <c r="AP114" s="27">
        <v>2004</v>
      </c>
      <c r="AQ114" s="6" t="s">
        <v>261</v>
      </c>
      <c r="BC114" s="6" t="s">
        <v>261</v>
      </c>
      <c r="BD114" s="26" t="s">
        <v>212</v>
      </c>
      <c r="BE114" s="26" t="s">
        <v>212</v>
      </c>
      <c r="BF114" s="35" t="s">
        <v>388</v>
      </c>
      <c r="BG114" s="26" t="s">
        <v>212</v>
      </c>
      <c r="BH114" s="27">
        <v>1</v>
      </c>
      <c r="BI114" s="40">
        <v>4</v>
      </c>
      <c r="BJ114" s="25" t="s">
        <v>260</v>
      </c>
      <c r="BK114" s="28" t="s">
        <v>78</v>
      </c>
      <c r="BL114" s="26"/>
      <c r="BN114" s="28" t="s">
        <v>212</v>
      </c>
      <c r="BO114" s="27" t="s">
        <v>215</v>
      </c>
      <c r="BP114" s="28" t="s">
        <v>265</v>
      </c>
      <c r="BW114" s="28" t="s">
        <v>184</v>
      </c>
      <c r="BX114" s="6" t="s">
        <v>249</v>
      </c>
    </row>
    <row r="115" spans="1:76" ht="12.75">
      <c r="A115" s="27">
        <v>114</v>
      </c>
      <c r="B115" s="52">
        <v>31744</v>
      </c>
      <c r="C115" s="27" t="s">
        <v>507</v>
      </c>
      <c r="E115" s="53" t="s">
        <v>626</v>
      </c>
      <c r="F115" s="27">
        <v>2010</v>
      </c>
      <c r="G115" s="28" t="str">
        <f t="shared" si="2"/>
        <v>Data Deficient</v>
      </c>
      <c r="H115" s="28" t="s">
        <v>78</v>
      </c>
      <c r="I115" s="26"/>
      <c r="L115" s="27" t="s">
        <v>215</v>
      </c>
      <c r="AD115" s="28" t="s">
        <v>266</v>
      </c>
      <c r="AG115" s="27" t="s">
        <v>680</v>
      </c>
      <c r="AN115" s="26"/>
      <c r="AO115" s="28" t="s">
        <v>694</v>
      </c>
      <c r="AP115" s="27">
        <v>2004</v>
      </c>
      <c r="AQ115" s="6" t="s">
        <v>261</v>
      </c>
      <c r="BC115" s="6" t="s">
        <v>261</v>
      </c>
      <c r="BD115" s="26" t="s">
        <v>212</v>
      </c>
      <c r="BE115" s="26" t="s">
        <v>212</v>
      </c>
      <c r="BF115" s="35" t="s">
        <v>389</v>
      </c>
      <c r="BG115" s="26" t="s">
        <v>212</v>
      </c>
      <c r="BH115" s="27">
        <v>1</v>
      </c>
      <c r="BI115" s="40">
        <v>4</v>
      </c>
      <c r="BJ115" s="25" t="s">
        <v>260</v>
      </c>
      <c r="BK115" s="28" t="s">
        <v>78</v>
      </c>
      <c r="BL115" s="26"/>
      <c r="BN115" s="28" t="s">
        <v>212</v>
      </c>
      <c r="BO115" s="27" t="s">
        <v>215</v>
      </c>
      <c r="BP115" s="28" t="s">
        <v>266</v>
      </c>
      <c r="BW115" s="28" t="s">
        <v>184</v>
      </c>
      <c r="BX115" s="6" t="s">
        <v>249</v>
      </c>
    </row>
    <row r="116" spans="1:76" ht="12.75">
      <c r="A116" s="27">
        <v>115</v>
      </c>
      <c r="B116" s="52">
        <v>31745</v>
      </c>
      <c r="C116" s="27" t="s">
        <v>507</v>
      </c>
      <c r="E116" s="53" t="s">
        <v>627</v>
      </c>
      <c r="F116" s="27">
        <v>2010</v>
      </c>
      <c r="G116" s="28" t="str">
        <f t="shared" si="2"/>
        <v>Data Deficient</v>
      </c>
      <c r="H116" s="28" t="s">
        <v>78</v>
      </c>
      <c r="I116" s="26"/>
      <c r="L116" s="27" t="s">
        <v>215</v>
      </c>
      <c r="U116" s="28" t="s">
        <v>72</v>
      </c>
      <c r="AD116" s="28" t="s">
        <v>267</v>
      </c>
      <c r="AG116" s="27" t="s">
        <v>680</v>
      </c>
      <c r="AN116" s="26"/>
      <c r="AO116" s="28" t="s">
        <v>694</v>
      </c>
      <c r="AP116" s="27">
        <v>2004</v>
      </c>
      <c r="AQ116" s="6" t="s">
        <v>261</v>
      </c>
      <c r="BC116" s="6" t="s">
        <v>261</v>
      </c>
      <c r="BD116" s="26" t="s">
        <v>212</v>
      </c>
      <c r="BE116" s="26" t="s">
        <v>212</v>
      </c>
      <c r="BF116" s="35" t="s">
        <v>384</v>
      </c>
      <c r="BG116" s="26" t="s">
        <v>212</v>
      </c>
      <c r="BH116" s="27">
        <v>1</v>
      </c>
      <c r="BI116" s="40">
        <v>4</v>
      </c>
      <c r="BJ116" s="25" t="s">
        <v>260</v>
      </c>
      <c r="BK116" s="28" t="s">
        <v>78</v>
      </c>
      <c r="BL116" s="26"/>
      <c r="BM116" s="28" t="s">
        <v>72</v>
      </c>
      <c r="BN116" s="28" t="s">
        <v>212</v>
      </c>
      <c r="BO116" s="27" t="s">
        <v>215</v>
      </c>
      <c r="BP116" s="28" t="s">
        <v>267</v>
      </c>
      <c r="BW116" s="28" t="s">
        <v>184</v>
      </c>
      <c r="BX116" s="6" t="s">
        <v>249</v>
      </c>
    </row>
    <row r="117" spans="1:76" ht="12.75">
      <c r="A117" s="27">
        <v>116</v>
      </c>
      <c r="B117" s="52">
        <v>31747</v>
      </c>
      <c r="C117" s="27" t="s">
        <v>507</v>
      </c>
      <c r="E117" s="53" t="s">
        <v>628</v>
      </c>
      <c r="F117" s="27">
        <v>2010</v>
      </c>
      <c r="G117" s="28" t="str">
        <f t="shared" si="2"/>
        <v>Data Deficient</v>
      </c>
      <c r="H117" s="28" t="s">
        <v>78</v>
      </c>
      <c r="I117" s="26"/>
      <c r="L117" s="27" t="s">
        <v>215</v>
      </c>
      <c r="AD117" s="28" t="s">
        <v>268</v>
      </c>
      <c r="AG117" s="27" t="s">
        <v>680</v>
      </c>
      <c r="AN117" s="26"/>
      <c r="AO117" s="28" t="s">
        <v>694</v>
      </c>
      <c r="AP117" s="27">
        <v>2004</v>
      </c>
      <c r="AQ117" s="6" t="s">
        <v>261</v>
      </c>
      <c r="BC117" s="6" t="s">
        <v>261</v>
      </c>
      <c r="BD117" s="26" t="s">
        <v>212</v>
      </c>
      <c r="BE117" s="26" t="s">
        <v>212</v>
      </c>
      <c r="BF117" s="35" t="s">
        <v>390</v>
      </c>
      <c r="BG117" s="26" t="s">
        <v>212</v>
      </c>
      <c r="BH117" s="27">
        <v>1</v>
      </c>
      <c r="BI117" s="40">
        <v>4</v>
      </c>
      <c r="BJ117" s="25" t="s">
        <v>260</v>
      </c>
      <c r="BK117" s="28" t="s">
        <v>78</v>
      </c>
      <c r="BL117" s="26"/>
      <c r="BN117" s="28" t="s">
        <v>212</v>
      </c>
      <c r="BO117" s="27" t="s">
        <v>215</v>
      </c>
      <c r="BP117" s="28" t="s">
        <v>268</v>
      </c>
      <c r="BW117" s="28" t="s">
        <v>184</v>
      </c>
      <c r="BX117" s="6" t="s">
        <v>249</v>
      </c>
    </row>
    <row r="118" spans="1:76" ht="12.75">
      <c r="A118" s="27">
        <v>117</v>
      </c>
      <c r="B118" s="52">
        <v>31748</v>
      </c>
      <c r="C118" s="27" t="s">
        <v>507</v>
      </c>
      <c r="E118" s="53" t="s">
        <v>629</v>
      </c>
      <c r="F118" s="27">
        <v>2010</v>
      </c>
      <c r="G118" s="28" t="str">
        <f t="shared" si="2"/>
        <v>Data Deficient</v>
      </c>
      <c r="H118" s="28" t="s">
        <v>67</v>
      </c>
      <c r="I118" s="26"/>
      <c r="L118" s="27" t="s">
        <v>215</v>
      </c>
      <c r="AD118" s="28" t="s">
        <v>269</v>
      </c>
      <c r="AG118" s="27" t="s">
        <v>680</v>
      </c>
      <c r="AN118" s="26"/>
      <c r="AO118" s="28" t="s">
        <v>694</v>
      </c>
      <c r="AP118" s="27">
        <v>2004</v>
      </c>
      <c r="AQ118" s="6" t="s">
        <v>261</v>
      </c>
      <c r="BC118" s="6" t="s">
        <v>261</v>
      </c>
      <c r="BD118" s="26" t="s">
        <v>212</v>
      </c>
      <c r="BE118" s="26" t="s">
        <v>212</v>
      </c>
      <c r="BF118" s="35" t="s">
        <v>391</v>
      </c>
      <c r="BG118" s="26" t="s">
        <v>212</v>
      </c>
      <c r="BH118" s="27">
        <v>1</v>
      </c>
      <c r="BI118" s="40">
        <v>4</v>
      </c>
      <c r="BJ118" s="25" t="s">
        <v>260</v>
      </c>
      <c r="BK118" s="28" t="s">
        <v>67</v>
      </c>
      <c r="BL118" s="26"/>
      <c r="BN118" s="28" t="s">
        <v>212</v>
      </c>
      <c r="BO118" s="27" t="s">
        <v>215</v>
      </c>
      <c r="BP118" s="28" t="s">
        <v>269</v>
      </c>
      <c r="BW118" s="28" t="s">
        <v>184</v>
      </c>
      <c r="BX118" s="6" t="s">
        <v>249</v>
      </c>
    </row>
    <row r="119" spans="1:76" ht="12.75">
      <c r="A119" s="27">
        <v>118</v>
      </c>
      <c r="B119" s="52">
        <v>31749</v>
      </c>
      <c r="C119" s="27" t="s">
        <v>507</v>
      </c>
      <c r="E119" s="53" t="s">
        <v>630</v>
      </c>
      <c r="F119" s="27">
        <v>2010</v>
      </c>
      <c r="G119" s="28" t="str">
        <f t="shared" si="2"/>
        <v>Data Deficient</v>
      </c>
      <c r="H119" s="28" t="s">
        <v>78</v>
      </c>
      <c r="I119" s="26"/>
      <c r="L119" s="27" t="s">
        <v>215</v>
      </c>
      <c r="AD119" s="28" t="s">
        <v>61</v>
      </c>
      <c r="AG119" s="27" t="s">
        <v>680</v>
      </c>
      <c r="AN119" s="26"/>
      <c r="AO119" s="28" t="s">
        <v>694</v>
      </c>
      <c r="AP119" s="27">
        <v>2004</v>
      </c>
      <c r="AQ119" s="6" t="s">
        <v>239</v>
      </c>
      <c r="BC119" s="6" t="s">
        <v>239</v>
      </c>
      <c r="BD119" s="26" t="s">
        <v>212</v>
      </c>
      <c r="BE119" s="26" t="s">
        <v>212</v>
      </c>
      <c r="BF119" s="35" t="s">
        <v>428</v>
      </c>
      <c r="BG119" s="26" t="s">
        <v>212</v>
      </c>
      <c r="BH119" s="27">
        <v>1</v>
      </c>
      <c r="BI119" s="40">
        <v>4</v>
      </c>
      <c r="BJ119" s="25" t="s">
        <v>260</v>
      </c>
      <c r="BK119" s="28" t="s">
        <v>78</v>
      </c>
      <c r="BL119" s="26"/>
      <c r="BN119" s="28" t="s">
        <v>212</v>
      </c>
      <c r="BO119" s="27" t="s">
        <v>215</v>
      </c>
      <c r="BP119" s="28" t="s">
        <v>61</v>
      </c>
      <c r="BW119" s="28" t="s">
        <v>185</v>
      </c>
      <c r="BX119" s="6" t="s">
        <v>270</v>
      </c>
    </row>
    <row r="120" spans="1:76" ht="12.75">
      <c r="A120" s="27">
        <v>119</v>
      </c>
      <c r="B120" s="52">
        <v>31750</v>
      </c>
      <c r="C120" s="27" t="s">
        <v>507</v>
      </c>
      <c r="E120" s="53" t="s">
        <v>631</v>
      </c>
      <c r="F120" s="27">
        <v>2010</v>
      </c>
      <c r="G120" s="28" t="str">
        <f t="shared" si="2"/>
        <v>Data Deficient</v>
      </c>
      <c r="H120" s="28" t="s">
        <v>78</v>
      </c>
      <c r="I120" s="26"/>
      <c r="L120" s="27" t="s">
        <v>215</v>
      </c>
      <c r="AD120" s="28" t="s">
        <v>62</v>
      </c>
      <c r="AG120" s="27" t="s">
        <v>680</v>
      </c>
      <c r="AN120" s="26"/>
      <c r="AO120" s="28" t="s">
        <v>694</v>
      </c>
      <c r="AP120" s="27">
        <v>2004</v>
      </c>
      <c r="AQ120" s="6" t="s">
        <v>239</v>
      </c>
      <c r="BC120" s="6" t="s">
        <v>239</v>
      </c>
      <c r="BD120" s="26" t="s">
        <v>212</v>
      </c>
      <c r="BE120" s="26" t="s">
        <v>212</v>
      </c>
      <c r="BF120" s="35" t="s">
        <v>429</v>
      </c>
      <c r="BG120" s="26" t="s">
        <v>212</v>
      </c>
      <c r="BH120" s="27">
        <v>1</v>
      </c>
      <c r="BI120" s="40">
        <v>4</v>
      </c>
      <c r="BJ120" s="25" t="s">
        <v>260</v>
      </c>
      <c r="BK120" s="28" t="s">
        <v>78</v>
      </c>
      <c r="BL120" s="26"/>
      <c r="BN120" s="28" t="s">
        <v>212</v>
      </c>
      <c r="BO120" s="27" t="s">
        <v>215</v>
      </c>
      <c r="BP120" s="28" t="s">
        <v>62</v>
      </c>
      <c r="BW120" s="28" t="s">
        <v>185</v>
      </c>
      <c r="BX120" s="6" t="s">
        <v>270</v>
      </c>
    </row>
    <row r="121" spans="1:76" ht="12.75">
      <c r="A121" s="27">
        <v>120</v>
      </c>
      <c r="B121" s="52">
        <v>31751</v>
      </c>
      <c r="C121" s="27" t="s">
        <v>507</v>
      </c>
      <c r="E121" s="53" t="s">
        <v>632</v>
      </c>
      <c r="F121" s="27">
        <v>2010</v>
      </c>
      <c r="G121" s="28" t="str">
        <f t="shared" si="2"/>
        <v>Data Deficient</v>
      </c>
      <c r="H121" s="28" t="s">
        <v>78</v>
      </c>
      <c r="I121" s="26"/>
      <c r="L121" s="27" t="s">
        <v>215</v>
      </c>
      <c r="AD121" s="28" t="s">
        <v>63</v>
      </c>
      <c r="AG121" s="27" t="s">
        <v>680</v>
      </c>
      <c r="AN121" s="26"/>
      <c r="AO121" s="28" t="s">
        <v>694</v>
      </c>
      <c r="AP121" s="27">
        <v>2004</v>
      </c>
      <c r="AQ121" s="6" t="s">
        <v>239</v>
      </c>
      <c r="BC121" s="6" t="s">
        <v>239</v>
      </c>
      <c r="BD121" s="26" t="s">
        <v>212</v>
      </c>
      <c r="BE121" s="26" t="s">
        <v>212</v>
      </c>
      <c r="BF121" s="35" t="s">
        <v>430</v>
      </c>
      <c r="BG121" s="26" t="s">
        <v>212</v>
      </c>
      <c r="BH121" s="27">
        <v>1</v>
      </c>
      <c r="BI121" s="40">
        <v>4</v>
      </c>
      <c r="BJ121" s="25" t="s">
        <v>260</v>
      </c>
      <c r="BK121" s="28" t="s">
        <v>78</v>
      </c>
      <c r="BL121" s="26"/>
      <c r="BN121" s="28" t="s">
        <v>212</v>
      </c>
      <c r="BO121" s="27" t="s">
        <v>215</v>
      </c>
      <c r="BP121" s="28" t="s">
        <v>63</v>
      </c>
      <c r="BW121" s="28" t="s">
        <v>185</v>
      </c>
      <c r="BX121" s="6" t="s">
        <v>270</v>
      </c>
    </row>
    <row r="122" spans="1:76" s="27" customFormat="1" ht="12.75">
      <c r="A122" s="27">
        <v>121</v>
      </c>
      <c r="B122" s="52">
        <v>31754</v>
      </c>
      <c r="C122" s="27" t="s">
        <v>507</v>
      </c>
      <c r="E122" s="55" t="s">
        <v>633</v>
      </c>
      <c r="F122" s="27">
        <v>2010</v>
      </c>
      <c r="G122" s="28" t="str">
        <f t="shared" si="2"/>
        <v>Data Deficient</v>
      </c>
      <c r="H122" s="28" t="s">
        <v>78</v>
      </c>
      <c r="I122" s="26"/>
      <c r="L122" s="27" t="s">
        <v>215</v>
      </c>
      <c r="U122" s="27" t="s">
        <v>72</v>
      </c>
      <c r="AD122" s="6" t="s">
        <v>225</v>
      </c>
      <c r="AG122" s="27" t="s">
        <v>680</v>
      </c>
      <c r="AN122" s="26"/>
      <c r="AO122" s="28" t="s">
        <v>694</v>
      </c>
      <c r="AP122" s="27">
        <v>2004</v>
      </c>
      <c r="AQ122" s="6" t="s">
        <v>239</v>
      </c>
      <c r="BB122" s="43"/>
      <c r="BC122" s="6" t="s">
        <v>239</v>
      </c>
      <c r="BD122" s="26" t="s">
        <v>212</v>
      </c>
      <c r="BE122" s="26" t="s">
        <v>212</v>
      </c>
      <c r="BF122" s="38" t="s">
        <v>426</v>
      </c>
      <c r="BG122" s="26" t="s">
        <v>212</v>
      </c>
      <c r="BH122" s="27">
        <v>1</v>
      </c>
      <c r="BI122" s="40">
        <v>4</v>
      </c>
      <c r="BJ122" s="25" t="s">
        <v>260</v>
      </c>
      <c r="BK122" s="28" t="s">
        <v>78</v>
      </c>
      <c r="BL122" s="26"/>
      <c r="BM122" s="28" t="s">
        <v>72</v>
      </c>
      <c r="BN122" s="28" t="s">
        <v>212</v>
      </c>
      <c r="BO122" s="27" t="s">
        <v>215</v>
      </c>
      <c r="BP122" s="6" t="s">
        <v>225</v>
      </c>
      <c r="BQ122" s="28"/>
      <c r="BR122" s="28"/>
      <c r="BS122" s="28"/>
      <c r="BT122" s="28"/>
      <c r="BU122" s="28"/>
      <c r="BV122" s="30"/>
      <c r="BW122" s="28" t="s">
        <v>185</v>
      </c>
      <c r="BX122" s="6" t="s">
        <v>270</v>
      </c>
    </row>
    <row r="123" spans="1:76" s="27" customFormat="1" ht="12.75">
      <c r="A123" s="27">
        <v>122</v>
      </c>
      <c r="B123" s="52">
        <v>31755</v>
      </c>
      <c r="C123" s="27" t="s">
        <v>507</v>
      </c>
      <c r="E123" s="55" t="s">
        <v>634</v>
      </c>
      <c r="F123" s="27">
        <v>2010</v>
      </c>
      <c r="G123" s="28" t="str">
        <f t="shared" si="2"/>
        <v>Data Deficient</v>
      </c>
      <c r="H123" s="28" t="s">
        <v>78</v>
      </c>
      <c r="I123" s="26"/>
      <c r="L123" s="27" t="s">
        <v>215</v>
      </c>
      <c r="U123" s="27" t="s">
        <v>72</v>
      </c>
      <c r="AD123" s="6" t="s">
        <v>226</v>
      </c>
      <c r="AG123" s="27" t="s">
        <v>680</v>
      </c>
      <c r="AN123" s="26"/>
      <c r="AO123" s="28" t="s">
        <v>694</v>
      </c>
      <c r="AP123" s="27">
        <v>2004</v>
      </c>
      <c r="AQ123" s="6" t="s">
        <v>239</v>
      </c>
      <c r="BB123" s="43"/>
      <c r="BC123" s="6" t="s">
        <v>239</v>
      </c>
      <c r="BD123" s="26" t="s">
        <v>212</v>
      </c>
      <c r="BE123" s="26" t="s">
        <v>212</v>
      </c>
      <c r="BF123" s="38" t="s">
        <v>427</v>
      </c>
      <c r="BG123" s="26" t="s">
        <v>212</v>
      </c>
      <c r="BH123" s="27">
        <v>1</v>
      </c>
      <c r="BI123" s="40">
        <v>4</v>
      </c>
      <c r="BJ123" s="25" t="s">
        <v>260</v>
      </c>
      <c r="BK123" s="28" t="s">
        <v>78</v>
      </c>
      <c r="BL123" s="26"/>
      <c r="BM123" s="28" t="s">
        <v>72</v>
      </c>
      <c r="BN123" s="28" t="s">
        <v>212</v>
      </c>
      <c r="BO123" s="27" t="s">
        <v>215</v>
      </c>
      <c r="BP123" s="6" t="s">
        <v>226</v>
      </c>
      <c r="BQ123" s="28"/>
      <c r="BR123" s="28"/>
      <c r="BS123" s="28"/>
      <c r="BT123" s="28"/>
      <c r="BU123" s="28"/>
      <c r="BV123" s="30"/>
      <c r="BW123" s="28" t="s">
        <v>185</v>
      </c>
      <c r="BX123" s="6" t="s">
        <v>270</v>
      </c>
    </row>
    <row r="124" spans="1:76" s="27" customFormat="1" ht="12.75">
      <c r="A124" s="27">
        <v>123</v>
      </c>
      <c r="B124" s="52">
        <v>31757</v>
      </c>
      <c r="C124" s="27" t="s">
        <v>507</v>
      </c>
      <c r="E124" s="53" t="s">
        <v>635</v>
      </c>
      <c r="F124" s="27">
        <v>2010</v>
      </c>
      <c r="G124" s="28" t="str">
        <f t="shared" si="2"/>
        <v>Data Deficient</v>
      </c>
      <c r="H124" s="28" t="s">
        <v>78</v>
      </c>
      <c r="I124" s="26"/>
      <c r="L124" s="27" t="s">
        <v>215</v>
      </c>
      <c r="AD124" s="28" t="s">
        <v>227</v>
      </c>
      <c r="AG124" s="27" t="s">
        <v>680</v>
      </c>
      <c r="AN124" s="26"/>
      <c r="AO124" s="28" t="s">
        <v>694</v>
      </c>
      <c r="AP124" s="27">
        <v>2004</v>
      </c>
      <c r="AQ124" s="6" t="s">
        <v>271</v>
      </c>
      <c r="BB124" s="43"/>
      <c r="BC124" s="6" t="s">
        <v>271</v>
      </c>
      <c r="BD124" s="26" t="s">
        <v>212</v>
      </c>
      <c r="BE124" s="26" t="s">
        <v>212</v>
      </c>
      <c r="BF124" s="35" t="s">
        <v>451</v>
      </c>
      <c r="BG124" s="26" t="s">
        <v>212</v>
      </c>
      <c r="BH124" s="27">
        <v>1</v>
      </c>
      <c r="BI124" s="40">
        <v>4</v>
      </c>
      <c r="BJ124" s="25" t="s">
        <v>260</v>
      </c>
      <c r="BK124" s="28" t="s">
        <v>78</v>
      </c>
      <c r="BL124" s="26"/>
      <c r="BM124" s="28"/>
      <c r="BN124" s="28" t="s">
        <v>212</v>
      </c>
      <c r="BO124" s="27" t="s">
        <v>215</v>
      </c>
      <c r="BP124" s="28" t="s">
        <v>227</v>
      </c>
      <c r="BQ124" s="28"/>
      <c r="BR124" s="28"/>
      <c r="BS124" s="28"/>
      <c r="BT124" s="28"/>
      <c r="BU124" s="28"/>
      <c r="BV124" s="30"/>
      <c r="BW124" s="28" t="s">
        <v>186</v>
      </c>
      <c r="BX124" s="28" t="s">
        <v>272</v>
      </c>
    </row>
    <row r="125" spans="1:76" ht="12.75">
      <c r="A125" s="27">
        <v>124</v>
      </c>
      <c r="B125" s="52">
        <v>31758</v>
      </c>
      <c r="C125" s="27" t="s">
        <v>507</v>
      </c>
      <c r="E125" s="55" t="s">
        <v>636</v>
      </c>
      <c r="F125" s="27">
        <v>2010</v>
      </c>
      <c r="G125" s="28" t="str">
        <f t="shared" si="2"/>
        <v>Data Deficient</v>
      </c>
      <c r="H125" s="28" t="s">
        <v>78</v>
      </c>
      <c r="I125" s="26"/>
      <c r="L125" s="27" t="s">
        <v>215</v>
      </c>
      <c r="U125" s="28" t="s">
        <v>72</v>
      </c>
      <c r="AD125" s="6" t="s">
        <v>228</v>
      </c>
      <c r="AG125" s="27" t="s">
        <v>680</v>
      </c>
      <c r="AN125" s="26"/>
      <c r="AO125" s="28" t="s">
        <v>694</v>
      </c>
      <c r="AP125" s="27">
        <v>2004</v>
      </c>
      <c r="AQ125" s="28" t="s">
        <v>185</v>
      </c>
      <c r="BC125" s="28" t="s">
        <v>185</v>
      </c>
      <c r="BD125" s="26" t="s">
        <v>212</v>
      </c>
      <c r="BE125" s="26" t="s">
        <v>212</v>
      </c>
      <c r="BF125" s="38" t="s">
        <v>402</v>
      </c>
      <c r="BG125" s="26" t="s">
        <v>212</v>
      </c>
      <c r="BH125" s="27">
        <v>1</v>
      </c>
      <c r="BI125" s="40">
        <v>4</v>
      </c>
      <c r="BJ125" s="25" t="s">
        <v>260</v>
      </c>
      <c r="BK125" s="28" t="s">
        <v>78</v>
      </c>
      <c r="BL125" s="26"/>
      <c r="BM125" s="28" t="s">
        <v>72</v>
      </c>
      <c r="BN125" s="28" t="s">
        <v>212</v>
      </c>
      <c r="BO125" s="27" t="s">
        <v>215</v>
      </c>
      <c r="BP125" s="6" t="s">
        <v>228</v>
      </c>
      <c r="BW125" s="28" t="s">
        <v>185</v>
      </c>
      <c r="BX125" s="28" t="s">
        <v>185</v>
      </c>
    </row>
    <row r="126" spans="1:76" ht="12.75">
      <c r="A126" s="27">
        <v>125</v>
      </c>
      <c r="B126" s="52">
        <v>31760</v>
      </c>
      <c r="C126" s="27" t="s">
        <v>507</v>
      </c>
      <c r="E126" s="53" t="s">
        <v>637</v>
      </c>
      <c r="F126" s="27">
        <v>2010</v>
      </c>
      <c r="G126" s="28" t="str">
        <f t="shared" si="2"/>
        <v>Data Deficient</v>
      </c>
      <c r="H126" s="28" t="s">
        <v>78</v>
      </c>
      <c r="I126" s="26"/>
      <c r="L126" s="27" t="s">
        <v>215</v>
      </c>
      <c r="AD126" s="28" t="s">
        <v>202</v>
      </c>
      <c r="AG126" s="27" t="s">
        <v>680</v>
      </c>
      <c r="AN126" s="26"/>
      <c r="AO126" s="28" t="s">
        <v>694</v>
      </c>
      <c r="AP126" s="27">
        <v>2004</v>
      </c>
      <c r="AQ126" s="6" t="s">
        <v>271</v>
      </c>
      <c r="BC126" s="6" t="s">
        <v>271</v>
      </c>
      <c r="BD126" s="26" t="s">
        <v>212</v>
      </c>
      <c r="BE126" s="26" t="s">
        <v>212</v>
      </c>
      <c r="BF126" s="35" t="s">
        <v>452</v>
      </c>
      <c r="BG126" s="26" t="s">
        <v>212</v>
      </c>
      <c r="BH126" s="27">
        <v>1</v>
      </c>
      <c r="BI126" s="40">
        <v>4</v>
      </c>
      <c r="BJ126" s="25" t="s">
        <v>260</v>
      </c>
      <c r="BK126" s="28" t="s">
        <v>78</v>
      </c>
      <c r="BL126" s="26"/>
      <c r="BN126" s="28" t="s">
        <v>212</v>
      </c>
      <c r="BO126" s="27" t="s">
        <v>215</v>
      </c>
      <c r="BP126" s="28" t="s">
        <v>202</v>
      </c>
      <c r="BW126" s="28" t="s">
        <v>186</v>
      </c>
      <c r="BX126" s="28" t="s">
        <v>272</v>
      </c>
    </row>
    <row r="127" spans="1:76" ht="12.75">
      <c r="A127" s="27">
        <v>126</v>
      </c>
      <c r="B127" s="52">
        <v>31642</v>
      </c>
      <c r="C127" s="27" t="s">
        <v>507</v>
      </c>
      <c r="E127" s="33" t="s">
        <v>638</v>
      </c>
      <c r="F127" s="27">
        <v>2010</v>
      </c>
      <c r="G127" s="28" t="str">
        <f t="shared" si="2"/>
        <v>Not Threatened</v>
      </c>
      <c r="H127" s="28" t="s">
        <v>141</v>
      </c>
      <c r="I127" s="26"/>
      <c r="L127" s="27" t="s">
        <v>215</v>
      </c>
      <c r="AD127" s="28" t="s">
        <v>197</v>
      </c>
      <c r="AN127" s="26"/>
      <c r="AO127" s="28" t="s">
        <v>694</v>
      </c>
      <c r="AP127" s="27">
        <v>2004</v>
      </c>
      <c r="AQ127" s="28" t="s">
        <v>183</v>
      </c>
      <c r="BC127" s="28" t="s">
        <v>183</v>
      </c>
      <c r="BD127" s="26" t="s">
        <v>212</v>
      </c>
      <c r="BE127" s="26" t="s">
        <v>212</v>
      </c>
      <c r="BF127" s="36" t="s">
        <v>380</v>
      </c>
      <c r="BG127" s="26" t="s">
        <v>212</v>
      </c>
      <c r="BH127" s="27">
        <v>1</v>
      </c>
      <c r="BI127" s="41"/>
      <c r="BJ127" s="25"/>
      <c r="BK127" s="28" t="s">
        <v>141</v>
      </c>
      <c r="BL127" s="26"/>
      <c r="BN127" s="28" t="s">
        <v>212</v>
      </c>
      <c r="BO127" s="27" t="s">
        <v>215</v>
      </c>
      <c r="BP127" s="28" t="s">
        <v>197</v>
      </c>
      <c r="BW127" s="28" t="s">
        <v>183</v>
      </c>
      <c r="BX127" s="28" t="s">
        <v>183</v>
      </c>
    </row>
    <row r="128" spans="1:76" ht="12.75">
      <c r="A128" s="27">
        <v>127</v>
      </c>
      <c r="B128" s="52">
        <v>31643</v>
      </c>
      <c r="C128" s="27" t="s">
        <v>507</v>
      </c>
      <c r="E128" s="33" t="s">
        <v>639</v>
      </c>
      <c r="F128" s="27">
        <v>2010</v>
      </c>
      <c r="G128" s="28" t="str">
        <f t="shared" si="2"/>
        <v>Not Threatened</v>
      </c>
      <c r="H128" s="28" t="s">
        <v>141</v>
      </c>
      <c r="I128" s="26"/>
      <c r="L128" s="27" t="s">
        <v>215</v>
      </c>
      <c r="AD128" s="28" t="s">
        <v>196</v>
      </c>
      <c r="AN128" s="26"/>
      <c r="AO128" s="28" t="s">
        <v>694</v>
      </c>
      <c r="AP128" s="27">
        <v>2004</v>
      </c>
      <c r="AQ128" s="28" t="s">
        <v>183</v>
      </c>
      <c r="BC128" s="28" t="s">
        <v>183</v>
      </c>
      <c r="BD128" s="26" t="s">
        <v>212</v>
      </c>
      <c r="BE128" s="26" t="s">
        <v>212</v>
      </c>
      <c r="BF128" s="36" t="s">
        <v>381</v>
      </c>
      <c r="BG128" s="26" t="s">
        <v>212</v>
      </c>
      <c r="BH128" s="27">
        <v>1</v>
      </c>
      <c r="BI128" s="41"/>
      <c r="BJ128" s="25"/>
      <c r="BK128" s="28" t="s">
        <v>141</v>
      </c>
      <c r="BL128" s="26"/>
      <c r="BN128" s="28" t="s">
        <v>212</v>
      </c>
      <c r="BO128" s="27" t="s">
        <v>215</v>
      </c>
      <c r="BP128" s="28" t="s">
        <v>196</v>
      </c>
      <c r="BW128" s="28" t="s">
        <v>183</v>
      </c>
      <c r="BX128" s="28" t="s">
        <v>183</v>
      </c>
    </row>
    <row r="129" spans="1:76" ht="12.75">
      <c r="A129" s="27">
        <v>128</v>
      </c>
      <c r="B129" s="52">
        <v>29780</v>
      </c>
      <c r="C129" s="27" t="s">
        <v>507</v>
      </c>
      <c r="E129" s="33" t="s">
        <v>640</v>
      </c>
      <c r="F129" s="27">
        <v>2010</v>
      </c>
      <c r="G129" s="28" t="str">
        <f t="shared" si="2"/>
        <v>Not Threatened</v>
      </c>
      <c r="H129" s="24" t="s">
        <v>141</v>
      </c>
      <c r="I129" s="27"/>
      <c r="L129" s="27" t="s">
        <v>210</v>
      </c>
      <c r="AD129" s="27" t="s">
        <v>0</v>
      </c>
      <c r="AN129" s="27" t="s">
        <v>509</v>
      </c>
      <c r="AO129" s="28" t="s">
        <v>694</v>
      </c>
      <c r="AP129" s="27">
        <v>2004</v>
      </c>
      <c r="AQ129" s="27" t="s">
        <v>245</v>
      </c>
      <c r="BC129" s="27" t="s">
        <v>245</v>
      </c>
      <c r="BD129" s="26" t="s">
        <v>212</v>
      </c>
      <c r="BE129" s="31" t="s">
        <v>377</v>
      </c>
      <c r="BF129" s="36" t="s">
        <v>377</v>
      </c>
      <c r="BG129" s="27" t="s">
        <v>29</v>
      </c>
      <c r="BH129" s="27">
        <v>1</v>
      </c>
      <c r="BJ129" s="27"/>
      <c r="BK129" s="24" t="s">
        <v>141</v>
      </c>
      <c r="BL129" s="27"/>
      <c r="BM129" s="27"/>
      <c r="BN129" s="28" t="s">
        <v>212</v>
      </c>
      <c r="BO129" s="27" t="s">
        <v>210</v>
      </c>
      <c r="BP129" s="27" t="s">
        <v>0</v>
      </c>
      <c r="BQ129" s="27"/>
      <c r="BR129" s="27" t="s">
        <v>29</v>
      </c>
      <c r="BS129" s="29"/>
      <c r="BT129" s="30" t="s">
        <v>378</v>
      </c>
      <c r="BU129" s="29" t="s">
        <v>34</v>
      </c>
      <c r="BV129" s="30" t="s">
        <v>32</v>
      </c>
      <c r="BW129" s="27" t="s">
        <v>245</v>
      </c>
      <c r="BX129" s="27" t="s">
        <v>245</v>
      </c>
    </row>
    <row r="130" spans="1:76" ht="12.75">
      <c r="A130" s="27">
        <v>129</v>
      </c>
      <c r="B130" s="52">
        <v>31655</v>
      </c>
      <c r="C130" s="27" t="s">
        <v>507</v>
      </c>
      <c r="E130" s="33" t="s">
        <v>641</v>
      </c>
      <c r="F130" s="27">
        <v>2010</v>
      </c>
      <c r="G130" s="28" t="str">
        <f t="shared" si="2"/>
        <v>Not Threatened</v>
      </c>
      <c r="H130" s="28" t="s">
        <v>141</v>
      </c>
      <c r="I130" s="26"/>
      <c r="L130" s="27" t="s">
        <v>215</v>
      </c>
      <c r="AD130" s="28" t="s">
        <v>231</v>
      </c>
      <c r="AN130" s="26"/>
      <c r="AO130" s="28" t="s">
        <v>694</v>
      </c>
      <c r="AP130" s="27">
        <v>2004</v>
      </c>
      <c r="AQ130" s="28" t="s">
        <v>185</v>
      </c>
      <c r="BC130" s="28" t="s">
        <v>185</v>
      </c>
      <c r="BD130" s="26" t="s">
        <v>212</v>
      </c>
      <c r="BE130" s="26" t="s">
        <v>212</v>
      </c>
      <c r="BF130" s="36" t="s">
        <v>412</v>
      </c>
      <c r="BG130" s="26" t="s">
        <v>212</v>
      </c>
      <c r="BH130" s="27">
        <v>1</v>
      </c>
      <c r="BI130" s="41"/>
      <c r="BJ130" s="25"/>
      <c r="BK130" s="28" t="s">
        <v>141</v>
      </c>
      <c r="BL130" s="26"/>
      <c r="BN130" s="28" t="s">
        <v>212</v>
      </c>
      <c r="BO130" s="27" t="s">
        <v>215</v>
      </c>
      <c r="BP130" s="28" t="s">
        <v>231</v>
      </c>
      <c r="BW130" s="28" t="s">
        <v>185</v>
      </c>
      <c r="BX130" s="28" t="s">
        <v>185</v>
      </c>
    </row>
    <row r="131" spans="1:76" ht="12.75">
      <c r="A131" s="27">
        <v>130</v>
      </c>
      <c r="B131" s="52">
        <v>31671</v>
      </c>
      <c r="C131" s="27" t="s">
        <v>507</v>
      </c>
      <c r="E131" s="33" t="s">
        <v>642</v>
      </c>
      <c r="F131" s="27">
        <v>2010</v>
      </c>
      <c r="G131" s="28" t="str">
        <f t="shared" si="2"/>
        <v>Not Threatened</v>
      </c>
      <c r="H131" s="28" t="s">
        <v>141</v>
      </c>
      <c r="I131" s="26"/>
      <c r="L131" s="27" t="s">
        <v>215</v>
      </c>
      <c r="AD131" s="28" t="s">
        <v>47</v>
      </c>
      <c r="AN131" s="26"/>
      <c r="AO131" s="28" t="s">
        <v>694</v>
      </c>
      <c r="AP131" s="27">
        <v>2004</v>
      </c>
      <c r="AQ131" s="28" t="s">
        <v>185</v>
      </c>
      <c r="BC131" s="28" t="s">
        <v>185</v>
      </c>
      <c r="BD131" s="26" t="s">
        <v>212</v>
      </c>
      <c r="BE131" s="26" t="s">
        <v>212</v>
      </c>
      <c r="BF131" s="36" t="s">
        <v>432</v>
      </c>
      <c r="BG131" s="26" t="s">
        <v>212</v>
      </c>
      <c r="BH131" s="27">
        <v>1</v>
      </c>
      <c r="BI131" s="41"/>
      <c r="BJ131" s="25"/>
      <c r="BK131" s="28" t="s">
        <v>141</v>
      </c>
      <c r="BL131" s="26"/>
      <c r="BN131" s="28" t="s">
        <v>212</v>
      </c>
      <c r="BO131" s="27" t="s">
        <v>215</v>
      </c>
      <c r="BP131" s="28" t="s">
        <v>47</v>
      </c>
      <c r="BW131" s="28" t="s">
        <v>185</v>
      </c>
      <c r="BX131" s="28" t="s">
        <v>240</v>
      </c>
    </row>
    <row r="132" spans="1:76" s="27" customFormat="1" ht="12.75">
      <c r="A132" s="27">
        <v>131</v>
      </c>
      <c r="B132" s="52">
        <v>31675</v>
      </c>
      <c r="C132" s="27" t="s">
        <v>507</v>
      </c>
      <c r="E132" s="33" t="s">
        <v>643</v>
      </c>
      <c r="F132" s="27">
        <v>2010</v>
      </c>
      <c r="G132" s="28" t="str">
        <f t="shared" si="2"/>
        <v>Not Threatened</v>
      </c>
      <c r="H132" s="28" t="s">
        <v>141</v>
      </c>
      <c r="I132" s="26"/>
      <c r="L132" s="27" t="s">
        <v>215</v>
      </c>
      <c r="AD132" s="28" t="s">
        <v>51</v>
      </c>
      <c r="AN132" s="26"/>
      <c r="AO132" s="28" t="s">
        <v>694</v>
      </c>
      <c r="AP132" s="27">
        <v>2004</v>
      </c>
      <c r="AQ132" s="28" t="s">
        <v>185</v>
      </c>
      <c r="BB132" s="43"/>
      <c r="BC132" s="28" t="s">
        <v>185</v>
      </c>
      <c r="BD132" s="26" t="s">
        <v>212</v>
      </c>
      <c r="BE132" s="26" t="s">
        <v>212</v>
      </c>
      <c r="BF132" s="36" t="s">
        <v>433</v>
      </c>
      <c r="BG132" s="26" t="s">
        <v>212</v>
      </c>
      <c r="BH132" s="27">
        <v>1</v>
      </c>
      <c r="BI132" s="41"/>
      <c r="BJ132" s="25"/>
      <c r="BK132" s="28" t="s">
        <v>141</v>
      </c>
      <c r="BL132" s="26"/>
      <c r="BM132" s="28"/>
      <c r="BN132" s="28" t="s">
        <v>212</v>
      </c>
      <c r="BO132" s="27" t="s">
        <v>215</v>
      </c>
      <c r="BP132" s="28" t="s">
        <v>51</v>
      </c>
      <c r="BQ132" s="28"/>
      <c r="BR132" s="28"/>
      <c r="BS132" s="28"/>
      <c r="BT132" s="28"/>
      <c r="BU132" s="28"/>
      <c r="BV132" s="30"/>
      <c r="BW132" s="28" t="s">
        <v>185</v>
      </c>
      <c r="BX132" s="28" t="s">
        <v>240</v>
      </c>
    </row>
    <row r="133" spans="1:76" ht="12.75">
      <c r="A133" s="27">
        <v>132</v>
      </c>
      <c r="B133" s="52">
        <v>31677</v>
      </c>
      <c r="C133" s="27" t="s">
        <v>507</v>
      </c>
      <c r="E133" s="33" t="s">
        <v>644</v>
      </c>
      <c r="F133" s="27">
        <v>2010</v>
      </c>
      <c r="G133" s="28" t="str">
        <f t="shared" si="2"/>
        <v>Not Threatened</v>
      </c>
      <c r="H133" s="28" t="s">
        <v>141</v>
      </c>
      <c r="I133" s="26"/>
      <c r="L133" s="27" t="s">
        <v>215</v>
      </c>
      <c r="AD133" s="28" t="s">
        <v>53</v>
      </c>
      <c r="AN133" s="26"/>
      <c r="AO133" s="28" t="s">
        <v>694</v>
      </c>
      <c r="AP133" s="27">
        <v>2004</v>
      </c>
      <c r="AQ133" s="28" t="s">
        <v>185</v>
      </c>
      <c r="BC133" s="28" t="s">
        <v>185</v>
      </c>
      <c r="BD133" s="26" t="s">
        <v>212</v>
      </c>
      <c r="BE133" s="26" t="s">
        <v>212</v>
      </c>
      <c r="BF133" s="36" t="s">
        <v>434</v>
      </c>
      <c r="BG133" s="26" t="s">
        <v>212</v>
      </c>
      <c r="BH133" s="27">
        <v>1</v>
      </c>
      <c r="BI133" s="41"/>
      <c r="BJ133" s="25"/>
      <c r="BK133" s="28" t="s">
        <v>141</v>
      </c>
      <c r="BL133" s="26"/>
      <c r="BN133" s="28" t="s">
        <v>212</v>
      </c>
      <c r="BO133" s="27" t="s">
        <v>215</v>
      </c>
      <c r="BP133" s="28" t="s">
        <v>53</v>
      </c>
      <c r="BW133" s="28" t="s">
        <v>185</v>
      </c>
      <c r="BX133" s="28" t="s">
        <v>240</v>
      </c>
    </row>
    <row r="134" spans="1:76" ht="12.75">
      <c r="A134" s="27">
        <v>133</v>
      </c>
      <c r="B134" s="52">
        <v>31681</v>
      </c>
      <c r="C134" s="27" t="s">
        <v>507</v>
      </c>
      <c r="E134" s="33" t="s">
        <v>645</v>
      </c>
      <c r="F134" s="27">
        <v>2010</v>
      </c>
      <c r="G134" s="28" t="str">
        <f t="shared" si="2"/>
        <v>Not Threatened</v>
      </c>
      <c r="H134" s="28" t="s">
        <v>141</v>
      </c>
      <c r="I134" s="26"/>
      <c r="L134" s="27" t="s">
        <v>215</v>
      </c>
      <c r="AD134" s="28" t="s">
        <v>232</v>
      </c>
      <c r="AN134" s="26"/>
      <c r="AO134" s="28" t="s">
        <v>694</v>
      </c>
      <c r="AP134" s="27">
        <v>2004</v>
      </c>
      <c r="AQ134" s="28" t="s">
        <v>185</v>
      </c>
      <c r="BC134" s="28" t="s">
        <v>185</v>
      </c>
      <c r="BD134" s="26" t="s">
        <v>212</v>
      </c>
      <c r="BE134" s="26" t="s">
        <v>212</v>
      </c>
      <c r="BF134" s="36" t="s">
        <v>413</v>
      </c>
      <c r="BG134" s="26" t="s">
        <v>212</v>
      </c>
      <c r="BH134" s="27">
        <v>1</v>
      </c>
      <c r="BI134" s="41"/>
      <c r="BJ134" s="25"/>
      <c r="BK134" s="28" t="s">
        <v>141</v>
      </c>
      <c r="BL134" s="26"/>
      <c r="BN134" s="28" t="s">
        <v>212</v>
      </c>
      <c r="BO134" s="27" t="s">
        <v>215</v>
      </c>
      <c r="BP134" s="28" t="s">
        <v>232</v>
      </c>
      <c r="BW134" s="28" t="s">
        <v>185</v>
      </c>
      <c r="BX134" s="28" t="s">
        <v>185</v>
      </c>
    </row>
    <row r="135" spans="1:76" s="27" customFormat="1" ht="12.75">
      <c r="A135" s="27">
        <v>134</v>
      </c>
      <c r="B135" s="52">
        <v>12288</v>
      </c>
      <c r="C135" s="27" t="s">
        <v>507</v>
      </c>
      <c r="E135" s="33" t="s">
        <v>646</v>
      </c>
      <c r="F135" s="27">
        <v>2010</v>
      </c>
      <c r="G135" s="28" t="str">
        <f t="shared" si="2"/>
        <v>Not Threatened</v>
      </c>
      <c r="H135" s="24" t="s">
        <v>141</v>
      </c>
      <c r="L135" s="27" t="s">
        <v>211</v>
      </c>
      <c r="AN135" s="28" t="s">
        <v>145</v>
      </c>
      <c r="AO135" s="28" t="s">
        <v>694</v>
      </c>
      <c r="AP135" s="27">
        <v>2004</v>
      </c>
      <c r="AQ135" s="28" t="s">
        <v>155</v>
      </c>
      <c r="BB135" s="43"/>
      <c r="BC135" s="28" t="s">
        <v>155</v>
      </c>
      <c r="BD135" s="31" t="s">
        <v>398</v>
      </c>
      <c r="BE135" s="31" t="s">
        <v>398</v>
      </c>
      <c r="BF135" s="36" t="s">
        <v>398</v>
      </c>
      <c r="BG135" s="28" t="s">
        <v>145</v>
      </c>
      <c r="BH135" s="27">
        <v>1</v>
      </c>
      <c r="BJ135" s="28"/>
      <c r="BK135" s="24" t="s">
        <v>141</v>
      </c>
      <c r="BN135" s="28" t="s">
        <v>212</v>
      </c>
      <c r="BO135" s="27" t="s">
        <v>211</v>
      </c>
      <c r="BR135" s="28" t="s">
        <v>145</v>
      </c>
      <c r="BS135" s="29"/>
      <c r="BT135" s="34" t="s">
        <v>399</v>
      </c>
      <c r="BU135" s="29"/>
      <c r="BV135" s="30"/>
      <c r="BW135" s="28" t="s">
        <v>155</v>
      </c>
      <c r="BX135" s="6" t="s">
        <v>246</v>
      </c>
    </row>
    <row r="136" spans="1:76" ht="12.75">
      <c r="A136" s="27">
        <v>135</v>
      </c>
      <c r="B136" s="52">
        <v>12352</v>
      </c>
      <c r="C136" s="27" t="s">
        <v>507</v>
      </c>
      <c r="E136" s="54" t="s">
        <v>647</v>
      </c>
      <c r="F136" s="27">
        <v>2010</v>
      </c>
      <c r="G136" s="28" t="str">
        <f t="shared" si="2"/>
        <v>Not Threatened</v>
      </c>
      <c r="H136" s="27" t="s">
        <v>141</v>
      </c>
      <c r="I136" s="27"/>
      <c r="L136" s="27" t="s">
        <v>211</v>
      </c>
      <c r="AD136" s="27" t="s">
        <v>2</v>
      </c>
      <c r="AN136" s="28" t="s">
        <v>145</v>
      </c>
      <c r="AO136" s="28" t="s">
        <v>694</v>
      </c>
      <c r="AP136" s="27">
        <v>2004</v>
      </c>
      <c r="AQ136" s="25" t="s">
        <v>250</v>
      </c>
      <c r="BC136" s="25" t="s">
        <v>250</v>
      </c>
      <c r="BD136" s="26" t="s">
        <v>205</v>
      </c>
      <c r="BE136" s="26" t="s">
        <v>453</v>
      </c>
      <c r="BF136" s="37" t="s">
        <v>453</v>
      </c>
      <c r="BG136" s="28" t="s">
        <v>145</v>
      </c>
      <c r="BH136" s="27">
        <v>1</v>
      </c>
      <c r="BK136" s="27" t="s">
        <v>141</v>
      </c>
      <c r="BL136" s="27"/>
      <c r="BM136" s="27"/>
      <c r="BN136" s="28" t="s">
        <v>212</v>
      </c>
      <c r="BO136" s="27" t="s">
        <v>211</v>
      </c>
      <c r="BP136" s="27" t="s">
        <v>2</v>
      </c>
      <c r="BQ136" s="27"/>
      <c r="BR136" s="28" t="s">
        <v>145</v>
      </c>
      <c r="BS136" s="29"/>
      <c r="BT136" s="30"/>
      <c r="BU136" s="29"/>
      <c r="BW136" s="27"/>
      <c r="BX136" s="27"/>
    </row>
    <row r="137" spans="1:74" s="27" customFormat="1" ht="12.75">
      <c r="A137" s="27">
        <v>136</v>
      </c>
      <c r="B137" s="52">
        <v>12353</v>
      </c>
      <c r="C137" s="27" t="s">
        <v>507</v>
      </c>
      <c r="E137" s="54" t="s">
        <v>206</v>
      </c>
      <c r="F137" s="27">
        <v>2010</v>
      </c>
      <c r="G137" s="28" t="str">
        <f t="shared" si="2"/>
        <v>Not Threatened</v>
      </c>
      <c r="H137" s="27" t="s">
        <v>141</v>
      </c>
      <c r="L137" s="27" t="s">
        <v>211</v>
      </c>
      <c r="AD137" s="27" t="s">
        <v>2</v>
      </c>
      <c r="AN137" s="28" t="s">
        <v>145</v>
      </c>
      <c r="AO137" s="28" t="s">
        <v>694</v>
      </c>
      <c r="AP137" s="27">
        <v>2004</v>
      </c>
      <c r="AQ137" s="25" t="s">
        <v>250</v>
      </c>
      <c r="BB137" s="43"/>
      <c r="BC137" s="25" t="s">
        <v>250</v>
      </c>
      <c r="BD137" s="26" t="s">
        <v>206</v>
      </c>
      <c r="BE137" s="26" t="s">
        <v>206</v>
      </c>
      <c r="BF137" s="37" t="s">
        <v>206</v>
      </c>
      <c r="BG137" s="28" t="s">
        <v>145</v>
      </c>
      <c r="BH137" s="27">
        <v>1</v>
      </c>
      <c r="BJ137" s="28"/>
      <c r="BK137" s="27" t="s">
        <v>141</v>
      </c>
      <c r="BN137" s="28" t="s">
        <v>212</v>
      </c>
      <c r="BO137" s="27" t="s">
        <v>211</v>
      </c>
      <c r="BP137" s="27" t="s">
        <v>2</v>
      </c>
      <c r="BR137" s="28" t="s">
        <v>145</v>
      </c>
      <c r="BS137" s="29"/>
      <c r="BT137" s="30"/>
      <c r="BU137" s="29"/>
      <c r="BV137" s="30"/>
    </row>
    <row r="138" spans="1:76" ht="12.75">
      <c r="A138" s="27">
        <v>137</v>
      </c>
      <c r="B138" s="52">
        <v>12397</v>
      </c>
      <c r="C138" s="27" t="s">
        <v>507</v>
      </c>
      <c r="E138" s="33" t="s">
        <v>648</v>
      </c>
      <c r="F138" s="27">
        <v>2010</v>
      </c>
      <c r="G138" s="28" t="str">
        <f t="shared" si="2"/>
        <v>Not Threatened</v>
      </c>
      <c r="H138" s="24" t="s">
        <v>141</v>
      </c>
      <c r="I138" s="27"/>
      <c r="L138" s="27" t="s">
        <v>210</v>
      </c>
      <c r="AD138" s="27"/>
      <c r="AN138" s="28" t="s">
        <v>510</v>
      </c>
      <c r="AO138" s="28" t="s">
        <v>694</v>
      </c>
      <c r="AP138" s="27">
        <v>2004</v>
      </c>
      <c r="AQ138" s="28" t="s">
        <v>155</v>
      </c>
      <c r="BC138" s="28" t="s">
        <v>155</v>
      </c>
      <c r="BD138" s="31" t="s">
        <v>394</v>
      </c>
      <c r="BE138" s="31" t="s">
        <v>394</v>
      </c>
      <c r="BF138" s="36" t="s">
        <v>394</v>
      </c>
      <c r="BG138" s="28" t="s">
        <v>28</v>
      </c>
      <c r="BH138" s="27">
        <v>1</v>
      </c>
      <c r="BK138" s="24" t="s">
        <v>141</v>
      </c>
      <c r="BL138" s="27"/>
      <c r="BM138" s="27"/>
      <c r="BN138" s="28" t="s">
        <v>212</v>
      </c>
      <c r="BO138" s="27" t="s">
        <v>210</v>
      </c>
      <c r="BP138" s="27"/>
      <c r="BQ138" s="27"/>
      <c r="BR138" s="28" t="s">
        <v>28</v>
      </c>
      <c r="BS138" s="29" t="s">
        <v>144</v>
      </c>
      <c r="BT138" s="34" t="s">
        <v>395</v>
      </c>
      <c r="BU138" s="29"/>
      <c r="BW138" s="6" t="s">
        <v>155</v>
      </c>
      <c r="BX138" s="6" t="s">
        <v>155</v>
      </c>
    </row>
    <row r="139" spans="1:76" ht="12.75">
      <c r="A139" s="27">
        <v>138</v>
      </c>
      <c r="B139" s="52">
        <v>12398</v>
      </c>
      <c r="C139" s="27" t="s">
        <v>507</v>
      </c>
      <c r="E139" s="33" t="s">
        <v>649</v>
      </c>
      <c r="F139" s="27">
        <v>2010</v>
      </c>
      <c r="G139" s="28" t="str">
        <f t="shared" si="2"/>
        <v>Not Threatened</v>
      </c>
      <c r="H139" s="24" t="s">
        <v>141</v>
      </c>
      <c r="I139" s="27"/>
      <c r="L139" s="27" t="s">
        <v>210</v>
      </c>
      <c r="AD139" s="27"/>
      <c r="AN139" s="28" t="s">
        <v>510</v>
      </c>
      <c r="AO139" s="28" t="s">
        <v>694</v>
      </c>
      <c r="AP139" s="27">
        <v>2004</v>
      </c>
      <c r="AQ139" s="28" t="s">
        <v>155</v>
      </c>
      <c r="BC139" s="28" t="s">
        <v>155</v>
      </c>
      <c r="BD139" s="31" t="s">
        <v>396</v>
      </c>
      <c r="BE139" s="31" t="s">
        <v>396</v>
      </c>
      <c r="BF139" s="36" t="s">
        <v>396</v>
      </c>
      <c r="BG139" s="28" t="s">
        <v>28</v>
      </c>
      <c r="BH139" s="27">
        <v>1</v>
      </c>
      <c r="BK139" s="24" t="s">
        <v>141</v>
      </c>
      <c r="BL139" s="27"/>
      <c r="BM139" s="27"/>
      <c r="BN139" s="28" t="s">
        <v>212</v>
      </c>
      <c r="BO139" s="27" t="s">
        <v>210</v>
      </c>
      <c r="BP139" s="27"/>
      <c r="BQ139" s="27"/>
      <c r="BR139" s="28" t="s">
        <v>28</v>
      </c>
      <c r="BS139" s="29" t="s">
        <v>144</v>
      </c>
      <c r="BT139" s="34" t="s">
        <v>395</v>
      </c>
      <c r="BU139" s="29"/>
      <c r="BW139" s="6" t="s">
        <v>155</v>
      </c>
      <c r="BX139" s="6" t="s">
        <v>155</v>
      </c>
    </row>
    <row r="140" spans="1:76" s="27" customFormat="1" ht="12.75">
      <c r="A140" s="27">
        <v>139</v>
      </c>
      <c r="B140" s="52">
        <v>31707</v>
      </c>
      <c r="C140" s="27" t="s">
        <v>507</v>
      </c>
      <c r="E140" s="33" t="s">
        <v>650</v>
      </c>
      <c r="F140" s="27">
        <v>2010</v>
      </c>
      <c r="G140" s="28" t="str">
        <f t="shared" si="2"/>
        <v>Not Threatened</v>
      </c>
      <c r="H140" s="28" t="s">
        <v>141</v>
      </c>
      <c r="I140" s="26"/>
      <c r="L140" s="27" t="s">
        <v>215</v>
      </c>
      <c r="AD140" s="28" t="s">
        <v>195</v>
      </c>
      <c r="AN140" s="26"/>
      <c r="AO140" s="28" t="s">
        <v>694</v>
      </c>
      <c r="AP140" s="27">
        <v>2004</v>
      </c>
      <c r="AQ140" s="28" t="s">
        <v>182</v>
      </c>
      <c r="BB140" s="43"/>
      <c r="BC140" s="28" t="s">
        <v>182</v>
      </c>
      <c r="BD140" s="26" t="s">
        <v>212</v>
      </c>
      <c r="BE140" s="26" t="s">
        <v>212</v>
      </c>
      <c r="BF140" s="36" t="s">
        <v>373</v>
      </c>
      <c r="BG140" s="26" t="s">
        <v>212</v>
      </c>
      <c r="BH140" s="27">
        <v>1</v>
      </c>
      <c r="BI140" s="41"/>
      <c r="BJ140" s="25"/>
      <c r="BK140" s="28" t="s">
        <v>141</v>
      </c>
      <c r="BL140" s="26"/>
      <c r="BM140" s="28"/>
      <c r="BN140" s="28" t="s">
        <v>212</v>
      </c>
      <c r="BO140" s="27" t="s">
        <v>215</v>
      </c>
      <c r="BP140" s="28" t="s">
        <v>195</v>
      </c>
      <c r="BQ140" s="28"/>
      <c r="BR140" s="28"/>
      <c r="BS140" s="28"/>
      <c r="BT140" s="28"/>
      <c r="BU140" s="28"/>
      <c r="BV140" s="30"/>
      <c r="BW140" s="28" t="s">
        <v>182</v>
      </c>
      <c r="BX140" s="28" t="s">
        <v>182</v>
      </c>
    </row>
    <row r="141" spans="1:76" ht="12.75">
      <c r="A141" s="27">
        <v>140</v>
      </c>
      <c r="B141" s="52">
        <v>31710</v>
      </c>
      <c r="C141" s="27" t="s">
        <v>507</v>
      </c>
      <c r="E141" s="33" t="s">
        <v>651</v>
      </c>
      <c r="F141" s="27">
        <v>2010</v>
      </c>
      <c r="G141" s="28" t="str">
        <f t="shared" si="2"/>
        <v>Not Threatened</v>
      </c>
      <c r="H141" s="28" t="s">
        <v>141</v>
      </c>
      <c r="I141" s="26"/>
      <c r="L141" s="27" t="s">
        <v>215</v>
      </c>
      <c r="AD141" s="28" t="s">
        <v>58</v>
      </c>
      <c r="AN141" s="26"/>
      <c r="AO141" s="28" t="s">
        <v>694</v>
      </c>
      <c r="AP141" s="27">
        <v>2004</v>
      </c>
      <c r="AQ141" s="28" t="s">
        <v>185</v>
      </c>
      <c r="BC141" s="28" t="s">
        <v>185</v>
      </c>
      <c r="BD141" s="26" t="s">
        <v>212</v>
      </c>
      <c r="BE141" s="26" t="s">
        <v>212</v>
      </c>
      <c r="BF141" s="36" t="s">
        <v>414</v>
      </c>
      <c r="BG141" s="26" t="s">
        <v>212</v>
      </c>
      <c r="BH141" s="27">
        <v>1</v>
      </c>
      <c r="BI141" s="41"/>
      <c r="BJ141" s="25"/>
      <c r="BK141" s="28" t="s">
        <v>141</v>
      </c>
      <c r="BL141" s="26"/>
      <c r="BN141" s="28" t="s">
        <v>212</v>
      </c>
      <c r="BO141" s="27" t="s">
        <v>215</v>
      </c>
      <c r="BP141" s="28" t="s">
        <v>58</v>
      </c>
      <c r="BW141" s="28" t="s">
        <v>185</v>
      </c>
      <c r="BX141" s="28" t="s">
        <v>185</v>
      </c>
    </row>
    <row r="142" spans="1:76" ht="12.75">
      <c r="A142" s="27">
        <v>141</v>
      </c>
      <c r="B142" s="52">
        <v>31712</v>
      </c>
      <c r="C142" s="27" t="s">
        <v>507</v>
      </c>
      <c r="E142" s="33" t="s">
        <v>652</v>
      </c>
      <c r="F142" s="27">
        <v>2010</v>
      </c>
      <c r="G142" s="28" t="str">
        <f t="shared" si="2"/>
        <v>Not Threatened</v>
      </c>
      <c r="H142" s="28" t="s">
        <v>141</v>
      </c>
      <c r="I142" s="26"/>
      <c r="L142" s="27" t="s">
        <v>215</v>
      </c>
      <c r="AD142" s="28" t="s">
        <v>233</v>
      </c>
      <c r="AN142" s="26"/>
      <c r="AO142" s="28" t="s">
        <v>694</v>
      </c>
      <c r="AP142" s="27">
        <v>2004</v>
      </c>
      <c r="AQ142" s="28" t="s">
        <v>186</v>
      </c>
      <c r="BC142" s="28" t="s">
        <v>186</v>
      </c>
      <c r="BD142" s="26" t="s">
        <v>212</v>
      </c>
      <c r="BE142" s="26" t="s">
        <v>212</v>
      </c>
      <c r="BF142" s="36" t="s">
        <v>447</v>
      </c>
      <c r="BG142" s="26" t="s">
        <v>212</v>
      </c>
      <c r="BH142" s="27">
        <v>1</v>
      </c>
      <c r="BI142" s="41"/>
      <c r="BJ142" s="25"/>
      <c r="BK142" s="28" t="s">
        <v>141</v>
      </c>
      <c r="BL142" s="26"/>
      <c r="BN142" s="28" t="s">
        <v>212</v>
      </c>
      <c r="BO142" s="27" t="s">
        <v>215</v>
      </c>
      <c r="BP142" s="28" t="s">
        <v>233</v>
      </c>
      <c r="BW142" s="28" t="s">
        <v>186</v>
      </c>
      <c r="BX142" s="28" t="s">
        <v>186</v>
      </c>
    </row>
    <row r="143" spans="1:76" ht="12.75">
      <c r="A143" s="27">
        <v>142</v>
      </c>
      <c r="B143" s="52">
        <v>31715</v>
      </c>
      <c r="C143" s="27" t="s">
        <v>507</v>
      </c>
      <c r="E143" s="33" t="s">
        <v>653</v>
      </c>
      <c r="F143" s="27">
        <v>2010</v>
      </c>
      <c r="G143" s="28" t="str">
        <f t="shared" si="2"/>
        <v>Not Threatened</v>
      </c>
      <c r="H143" s="28" t="s">
        <v>141</v>
      </c>
      <c r="I143" s="26"/>
      <c r="L143" s="27" t="s">
        <v>215</v>
      </c>
      <c r="AD143" s="28" t="s">
        <v>59</v>
      </c>
      <c r="AN143" s="26"/>
      <c r="AO143" s="28" t="s">
        <v>694</v>
      </c>
      <c r="AP143" s="27">
        <v>2004</v>
      </c>
      <c r="AQ143" s="28" t="s">
        <v>185</v>
      </c>
      <c r="BC143" s="28" t="s">
        <v>185</v>
      </c>
      <c r="BD143" s="26" t="s">
        <v>212</v>
      </c>
      <c r="BE143" s="26" t="s">
        <v>212</v>
      </c>
      <c r="BF143" s="36" t="s">
        <v>415</v>
      </c>
      <c r="BG143" s="26" t="s">
        <v>212</v>
      </c>
      <c r="BH143" s="27">
        <v>1</v>
      </c>
      <c r="BI143" s="41"/>
      <c r="BJ143" s="25"/>
      <c r="BK143" s="28" t="s">
        <v>141</v>
      </c>
      <c r="BL143" s="26"/>
      <c r="BN143" s="28" t="s">
        <v>212</v>
      </c>
      <c r="BO143" s="27" t="s">
        <v>215</v>
      </c>
      <c r="BP143" s="28" t="s">
        <v>59</v>
      </c>
      <c r="BW143" s="28" t="s">
        <v>185</v>
      </c>
      <c r="BX143" s="28" t="s">
        <v>185</v>
      </c>
    </row>
    <row r="144" spans="1:76" ht="12.75">
      <c r="A144" s="27">
        <v>143</v>
      </c>
      <c r="B144" s="52">
        <v>31752</v>
      </c>
      <c r="C144" s="27" t="s">
        <v>507</v>
      </c>
      <c r="E144" s="33" t="s">
        <v>654</v>
      </c>
      <c r="F144" s="27">
        <v>2010</v>
      </c>
      <c r="G144" s="28" t="str">
        <f t="shared" si="2"/>
        <v>Not Threatened</v>
      </c>
      <c r="H144" s="28" t="s">
        <v>141</v>
      </c>
      <c r="I144" s="26"/>
      <c r="L144" s="27" t="s">
        <v>215</v>
      </c>
      <c r="AD144" s="28" t="s">
        <v>64</v>
      </c>
      <c r="AN144" s="26"/>
      <c r="AO144" s="28" t="s">
        <v>216</v>
      </c>
      <c r="AP144" s="27">
        <v>2004</v>
      </c>
      <c r="AQ144" s="28" t="s">
        <v>185</v>
      </c>
      <c r="BC144" s="28" t="s">
        <v>185</v>
      </c>
      <c r="BD144" s="26" t="s">
        <v>212</v>
      </c>
      <c r="BE144" s="26" t="s">
        <v>212</v>
      </c>
      <c r="BF144" s="36" t="s">
        <v>416</v>
      </c>
      <c r="BG144" s="26" t="s">
        <v>212</v>
      </c>
      <c r="BH144" s="27">
        <v>1</v>
      </c>
      <c r="BI144" s="41"/>
      <c r="BJ144" s="25"/>
      <c r="BK144" s="28" t="s">
        <v>141</v>
      </c>
      <c r="BL144" s="26"/>
      <c r="BN144" s="28">
        <v>1</v>
      </c>
      <c r="BO144" s="27" t="s">
        <v>215</v>
      </c>
      <c r="BP144" s="28" t="s">
        <v>64</v>
      </c>
      <c r="BW144" s="28" t="s">
        <v>185</v>
      </c>
      <c r="BX144" s="28" t="s">
        <v>185</v>
      </c>
    </row>
    <row r="145" spans="1:76" ht="12.75">
      <c r="A145" s="27">
        <v>144</v>
      </c>
      <c r="B145" s="52">
        <v>31753</v>
      </c>
      <c r="C145" s="27" t="s">
        <v>507</v>
      </c>
      <c r="E145" s="33" t="s">
        <v>655</v>
      </c>
      <c r="F145" s="27">
        <v>2010</v>
      </c>
      <c r="G145" s="28" t="str">
        <f t="shared" si="2"/>
        <v>Not Threatened</v>
      </c>
      <c r="H145" s="28" t="s">
        <v>141</v>
      </c>
      <c r="I145" s="26"/>
      <c r="L145" s="27" t="s">
        <v>215</v>
      </c>
      <c r="AD145" s="28" t="s">
        <v>160</v>
      </c>
      <c r="AN145" s="26"/>
      <c r="AO145" s="28" t="s">
        <v>216</v>
      </c>
      <c r="AP145" s="27">
        <v>2004</v>
      </c>
      <c r="AQ145" s="28" t="s">
        <v>185</v>
      </c>
      <c r="BC145" s="28" t="s">
        <v>185</v>
      </c>
      <c r="BD145" s="26" t="s">
        <v>212</v>
      </c>
      <c r="BE145" s="26" t="s">
        <v>212</v>
      </c>
      <c r="BF145" s="36" t="s">
        <v>417</v>
      </c>
      <c r="BG145" s="26" t="s">
        <v>212</v>
      </c>
      <c r="BH145" s="27">
        <v>1</v>
      </c>
      <c r="BI145" s="41"/>
      <c r="BJ145" s="25"/>
      <c r="BK145" s="28" t="s">
        <v>141</v>
      </c>
      <c r="BL145" s="26"/>
      <c r="BN145" s="28">
        <v>1</v>
      </c>
      <c r="BO145" s="27" t="s">
        <v>215</v>
      </c>
      <c r="BP145" s="28" t="s">
        <v>160</v>
      </c>
      <c r="BW145" s="28" t="s">
        <v>185</v>
      </c>
      <c r="BX145" s="28" t="s">
        <v>185</v>
      </c>
    </row>
    <row r="146" spans="1:76" ht="12.75">
      <c r="A146" s="27">
        <v>145</v>
      </c>
      <c r="B146" s="52">
        <v>31756</v>
      </c>
      <c r="C146" s="27" t="s">
        <v>507</v>
      </c>
      <c r="E146" s="33" t="s">
        <v>656</v>
      </c>
      <c r="F146" s="27">
        <v>2010</v>
      </c>
      <c r="G146" s="28" t="str">
        <f t="shared" si="2"/>
        <v>Not Threatened</v>
      </c>
      <c r="H146" s="28" t="s">
        <v>141</v>
      </c>
      <c r="I146" s="26"/>
      <c r="L146" s="27" t="s">
        <v>215</v>
      </c>
      <c r="AD146" s="28" t="s">
        <v>160</v>
      </c>
      <c r="AN146" s="26"/>
      <c r="AO146" s="28" t="s">
        <v>216</v>
      </c>
      <c r="AP146" s="27">
        <v>2004</v>
      </c>
      <c r="AQ146" s="28" t="s">
        <v>185</v>
      </c>
      <c r="BC146" s="28" t="s">
        <v>185</v>
      </c>
      <c r="BD146" s="26" t="s">
        <v>212</v>
      </c>
      <c r="BE146" s="26" t="s">
        <v>212</v>
      </c>
      <c r="BF146" s="36" t="s">
        <v>418</v>
      </c>
      <c r="BG146" s="26" t="s">
        <v>212</v>
      </c>
      <c r="BH146" s="27">
        <v>1</v>
      </c>
      <c r="BI146" s="41"/>
      <c r="BJ146" s="25"/>
      <c r="BK146" s="28" t="s">
        <v>141</v>
      </c>
      <c r="BL146" s="26"/>
      <c r="BN146" s="28">
        <v>1</v>
      </c>
      <c r="BO146" s="27" t="s">
        <v>215</v>
      </c>
      <c r="BP146" s="28" t="s">
        <v>160</v>
      </c>
      <c r="BW146" s="28" t="s">
        <v>185</v>
      </c>
      <c r="BX146" s="28" t="s">
        <v>185</v>
      </c>
    </row>
    <row r="147" spans="1:76" ht="12.75">
      <c r="A147" s="27">
        <v>146</v>
      </c>
      <c r="B147" s="52">
        <v>12965</v>
      </c>
      <c r="C147" s="27" t="s">
        <v>507</v>
      </c>
      <c r="E147" s="33" t="s">
        <v>657</v>
      </c>
      <c r="F147" s="27">
        <v>2010</v>
      </c>
      <c r="G147" s="28" t="str">
        <f t="shared" si="2"/>
        <v>Not Threatened</v>
      </c>
      <c r="H147" s="24" t="s">
        <v>141</v>
      </c>
      <c r="I147" s="27"/>
      <c r="L147" s="27" t="s">
        <v>210</v>
      </c>
      <c r="AD147" s="27"/>
      <c r="AN147" s="27" t="s">
        <v>510</v>
      </c>
      <c r="AO147" s="28" t="s">
        <v>694</v>
      </c>
      <c r="AP147" s="27">
        <v>2004</v>
      </c>
      <c r="AQ147" s="28" t="s">
        <v>155</v>
      </c>
      <c r="BC147" s="28" t="s">
        <v>155</v>
      </c>
      <c r="BD147" s="31" t="s">
        <v>397</v>
      </c>
      <c r="BE147" s="31" t="s">
        <v>397</v>
      </c>
      <c r="BF147" s="36" t="s">
        <v>397</v>
      </c>
      <c r="BG147" s="27" t="s">
        <v>28</v>
      </c>
      <c r="BH147" s="27">
        <v>1</v>
      </c>
      <c r="BJ147" s="27"/>
      <c r="BK147" s="24" t="s">
        <v>141</v>
      </c>
      <c r="BL147" s="27"/>
      <c r="BM147" s="27"/>
      <c r="BN147" s="28" t="s">
        <v>212</v>
      </c>
      <c r="BO147" s="27" t="s">
        <v>210</v>
      </c>
      <c r="BP147" s="27"/>
      <c r="BQ147" s="27"/>
      <c r="BR147" s="27" t="s">
        <v>28</v>
      </c>
      <c r="BS147" s="29" t="s">
        <v>144</v>
      </c>
      <c r="BT147" s="34" t="s">
        <v>395</v>
      </c>
      <c r="BU147" s="29"/>
      <c r="BW147" s="6" t="s">
        <v>155</v>
      </c>
      <c r="BX147" s="6" t="s">
        <v>155</v>
      </c>
    </row>
    <row r="148" spans="1:76" ht="12.75">
      <c r="A148" s="27">
        <v>147</v>
      </c>
      <c r="B148" s="52">
        <v>12994</v>
      </c>
      <c r="C148" s="27" t="s">
        <v>507</v>
      </c>
      <c r="E148" s="33" t="s">
        <v>658</v>
      </c>
      <c r="F148" s="27">
        <v>2010</v>
      </c>
      <c r="G148" s="28" t="str">
        <f t="shared" si="2"/>
        <v>Not Threatened</v>
      </c>
      <c r="H148" s="24" t="s">
        <v>141</v>
      </c>
      <c r="I148" s="27"/>
      <c r="L148" s="27" t="s">
        <v>210</v>
      </c>
      <c r="Y148" s="28" t="s">
        <v>70</v>
      </c>
      <c r="AD148" s="27"/>
      <c r="AN148" s="27" t="s">
        <v>512</v>
      </c>
      <c r="AO148" s="28" t="s">
        <v>694</v>
      </c>
      <c r="AP148" s="27">
        <v>2004</v>
      </c>
      <c r="AQ148" s="28" t="s">
        <v>186</v>
      </c>
      <c r="BC148" s="28" t="s">
        <v>186</v>
      </c>
      <c r="BD148" s="31" t="s">
        <v>366</v>
      </c>
      <c r="BE148" s="31" t="s">
        <v>366</v>
      </c>
      <c r="BF148" s="36" t="s">
        <v>366</v>
      </c>
      <c r="BG148" s="27" t="s">
        <v>27</v>
      </c>
      <c r="BH148" s="27">
        <v>1</v>
      </c>
      <c r="BJ148" s="27"/>
      <c r="BK148" s="24" t="s">
        <v>141</v>
      </c>
      <c r="BL148" s="27"/>
      <c r="BM148" s="27" t="s">
        <v>70</v>
      </c>
      <c r="BN148" s="28" t="s">
        <v>212</v>
      </c>
      <c r="BO148" s="27" t="s">
        <v>210</v>
      </c>
      <c r="BP148" s="27"/>
      <c r="BQ148" s="27"/>
      <c r="BR148" s="27" t="s">
        <v>27</v>
      </c>
      <c r="BS148" s="29" t="s">
        <v>70</v>
      </c>
      <c r="BT148" s="30" t="s">
        <v>22</v>
      </c>
      <c r="BU148" s="29"/>
      <c r="BW148" s="28" t="s">
        <v>186</v>
      </c>
      <c r="BX148" s="6" t="s">
        <v>186</v>
      </c>
    </row>
    <row r="149" spans="1:76" ht="12.75">
      <c r="A149" s="27">
        <v>148</v>
      </c>
      <c r="B149" s="52">
        <v>13040</v>
      </c>
      <c r="C149" s="27" t="s">
        <v>507</v>
      </c>
      <c r="E149" s="54" t="s">
        <v>659</v>
      </c>
      <c r="F149" s="27">
        <v>2010</v>
      </c>
      <c r="G149" s="28" t="str">
        <f t="shared" si="2"/>
        <v>Not Threatened</v>
      </c>
      <c r="H149" s="27" t="s">
        <v>141</v>
      </c>
      <c r="I149" s="27"/>
      <c r="L149" s="27" t="s">
        <v>210</v>
      </c>
      <c r="AD149" s="27" t="s">
        <v>3</v>
      </c>
      <c r="AN149" s="27" t="s">
        <v>512</v>
      </c>
      <c r="AO149" s="28" t="s">
        <v>694</v>
      </c>
      <c r="AP149" s="27">
        <v>2004</v>
      </c>
      <c r="AQ149" s="25" t="s">
        <v>250</v>
      </c>
      <c r="BC149" s="25" t="s">
        <v>250</v>
      </c>
      <c r="BD149" s="26" t="s">
        <v>6</v>
      </c>
      <c r="BE149" s="26" t="s">
        <v>6</v>
      </c>
      <c r="BF149" s="37" t="s">
        <v>400</v>
      </c>
      <c r="BG149" s="27" t="s">
        <v>27</v>
      </c>
      <c r="BH149" s="27">
        <v>1</v>
      </c>
      <c r="BJ149" s="27"/>
      <c r="BK149" s="27" t="s">
        <v>141</v>
      </c>
      <c r="BL149" s="27"/>
      <c r="BM149" s="27"/>
      <c r="BN149" s="28" t="s">
        <v>212</v>
      </c>
      <c r="BO149" s="27" t="s">
        <v>210</v>
      </c>
      <c r="BP149" s="27" t="s">
        <v>3</v>
      </c>
      <c r="BQ149" s="27"/>
      <c r="BR149" s="27" t="s">
        <v>27</v>
      </c>
      <c r="BS149" s="29" t="s">
        <v>72</v>
      </c>
      <c r="BT149" s="30" t="s">
        <v>7</v>
      </c>
      <c r="BU149" s="29"/>
      <c r="BW149" s="7" t="s">
        <v>250</v>
      </c>
      <c r="BX149" s="7" t="s">
        <v>250</v>
      </c>
    </row>
    <row r="150" spans="1:76" ht="12.75">
      <c r="A150" s="27">
        <v>149</v>
      </c>
      <c r="B150" s="52">
        <v>31761</v>
      </c>
      <c r="C150" s="27" t="s">
        <v>507</v>
      </c>
      <c r="E150" s="33" t="s">
        <v>660</v>
      </c>
      <c r="F150" s="27">
        <v>2010</v>
      </c>
      <c r="G150" s="28" t="str">
        <f t="shared" si="2"/>
        <v>Not Threatened</v>
      </c>
      <c r="H150" s="28" t="s">
        <v>141</v>
      </c>
      <c r="I150" s="26"/>
      <c r="L150" s="27" t="s">
        <v>215</v>
      </c>
      <c r="AD150" s="28" t="s">
        <v>66</v>
      </c>
      <c r="AN150" s="26"/>
      <c r="AO150" s="28" t="s">
        <v>216</v>
      </c>
      <c r="AP150" s="27">
        <v>2004</v>
      </c>
      <c r="AQ150" s="28" t="s">
        <v>185</v>
      </c>
      <c r="BC150" s="28" t="s">
        <v>185</v>
      </c>
      <c r="BD150" s="26" t="s">
        <v>212</v>
      </c>
      <c r="BE150" s="26" t="s">
        <v>212</v>
      </c>
      <c r="BF150" s="36" t="s">
        <v>419</v>
      </c>
      <c r="BG150" s="26" t="s">
        <v>212</v>
      </c>
      <c r="BH150" s="27">
        <v>1</v>
      </c>
      <c r="BI150" s="41"/>
      <c r="BJ150" s="25"/>
      <c r="BK150" s="28" t="s">
        <v>141</v>
      </c>
      <c r="BL150" s="26"/>
      <c r="BN150" s="28">
        <v>1</v>
      </c>
      <c r="BO150" s="27" t="s">
        <v>215</v>
      </c>
      <c r="BP150" s="28" t="s">
        <v>66</v>
      </c>
      <c r="BW150" s="28" t="s">
        <v>185</v>
      </c>
      <c r="BX150" s="28" t="s">
        <v>185</v>
      </c>
    </row>
  </sheetData>
  <autoFilter ref="A1:BX150"/>
  <dataValidations count="11">
    <dataValidation type="list" allowBlank="1" showInputMessage="1" showErrorMessage="1" sqref="Y1">
      <formula1>"SO, S?O"</formula1>
    </dataValidation>
    <dataValidation type="list" allowBlank="1" showInputMessage="1" showErrorMessage="1" sqref="AB1">
      <formula1>"TO, T?O"</formula1>
    </dataValidation>
    <dataValidation type="list" allowBlank="1" showInputMessage="1" showErrorMessage="1" sqref="M1">
      <formula1>Reason</formula1>
    </dataValidation>
    <dataValidation type="list" allowBlank="1" showInputMessage="1" showErrorMessage="1" sqref="AI1">
      <formula1>Mgt_Type</formula1>
    </dataValidation>
    <dataValidation type="list" allowBlank="1" showInputMessage="1" showErrorMessage="1" sqref="AT1">
      <formula1>Infra</formula1>
    </dataValidation>
    <dataValidation allowBlank="1" showInputMessage="1" showErrorMessage="1" error="Must be 4 digits" sqref="AP1 F1"/>
    <dataValidation type="list" allowBlank="1" showInputMessage="1" showErrorMessage="1" sqref="AG1:AH65536">
      <formula1>Stream</formula1>
    </dataValidation>
    <dataValidation type="list" allowBlank="1" showInputMessage="1" showErrorMessage="1" sqref="K1">
      <formula1>Confidence</formula1>
    </dataValidation>
    <dataValidation type="list" allowBlank="1" showInputMessage="1" showErrorMessage="1" sqref="H1:H65536">
      <formula1>Status</formula1>
    </dataValidation>
    <dataValidation type="list" allowBlank="1" showInputMessage="1" showErrorMessage="1" sqref="C1:C65536">
      <formula1>Group</formula1>
    </dataValidation>
    <dataValidation type="list" allowBlank="1" showInputMessage="1" showErrorMessage="1" sqref="AO1:AO65536">
      <formula1>Taxon_Status</formula1>
    </dataValidation>
  </dataValidations>
  <printOptions heading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5"/>
  <sheetViews>
    <sheetView workbookViewId="0" topLeftCell="C4">
      <selection activeCell="Q5" sqref="Q5"/>
    </sheetView>
  </sheetViews>
  <sheetFormatPr defaultColWidth="9.140625" defaultRowHeight="12.75"/>
  <cols>
    <col min="1" max="1" width="25.8515625" style="0" bestFit="1" customWidth="1"/>
    <col min="2" max="2" width="27.421875" style="0" bestFit="1" customWidth="1"/>
    <col min="3" max="3" width="5.00390625" style="0" customWidth="1"/>
    <col min="10" max="10" width="13.8515625" style="0" customWidth="1"/>
    <col min="11" max="11" width="27.421875" style="0" customWidth="1"/>
    <col min="12" max="13" width="5.00390625" style="0" customWidth="1"/>
    <col min="16" max="16" width="32.8515625" style="0" customWidth="1"/>
    <col min="17" max="19" width="5.00390625" style="0" customWidth="1"/>
  </cols>
  <sheetData>
    <row r="4" spans="1:17" ht="12.75">
      <c r="A4" s="64" t="s">
        <v>727</v>
      </c>
      <c r="B4" s="62"/>
      <c r="C4" s="10"/>
      <c r="J4" s="64" t="s">
        <v>727</v>
      </c>
      <c r="K4" s="62"/>
      <c r="L4" s="10"/>
      <c r="P4" s="64" t="s">
        <v>727</v>
      </c>
      <c r="Q4" s="10"/>
    </row>
    <row r="5" spans="1:17" ht="12.75">
      <c r="A5" s="64" t="s">
        <v>460</v>
      </c>
      <c r="B5" s="64" t="s">
        <v>461</v>
      </c>
      <c r="C5" s="10" t="s">
        <v>728</v>
      </c>
      <c r="J5" s="64" t="s">
        <v>486</v>
      </c>
      <c r="K5" s="64" t="s">
        <v>461</v>
      </c>
      <c r="L5" s="10" t="s">
        <v>728</v>
      </c>
      <c r="P5" s="64" t="s">
        <v>487</v>
      </c>
      <c r="Q5" s="10" t="s">
        <v>728</v>
      </c>
    </row>
    <row r="6" spans="1:17" ht="12.75">
      <c r="A6" s="8" t="s">
        <v>725</v>
      </c>
      <c r="B6" s="8" t="s">
        <v>78</v>
      </c>
      <c r="C6" s="14">
        <v>67</v>
      </c>
      <c r="J6" s="8" t="s">
        <v>686</v>
      </c>
      <c r="K6" s="8" t="s">
        <v>79</v>
      </c>
      <c r="L6" s="14">
        <v>9</v>
      </c>
      <c r="P6" s="8" t="s">
        <v>690</v>
      </c>
      <c r="Q6" s="14">
        <v>8</v>
      </c>
    </row>
    <row r="7" spans="1:17" ht="12.75">
      <c r="A7" s="63"/>
      <c r="B7" s="15" t="s">
        <v>79</v>
      </c>
      <c r="C7" s="18">
        <v>9</v>
      </c>
      <c r="J7" s="8" t="s">
        <v>729</v>
      </c>
      <c r="K7" s="62"/>
      <c r="L7" s="14">
        <v>9</v>
      </c>
      <c r="P7" s="15" t="s">
        <v>689</v>
      </c>
      <c r="Q7" s="18">
        <v>9</v>
      </c>
    </row>
    <row r="8" spans="1:17" ht="12.75">
      <c r="A8" s="63"/>
      <c r="B8" s="15" t="s">
        <v>127</v>
      </c>
      <c r="C8" s="18">
        <v>48</v>
      </c>
      <c r="J8" s="8" t="s">
        <v>687</v>
      </c>
      <c r="K8" s="8" t="s">
        <v>127</v>
      </c>
      <c r="L8" s="14">
        <v>48</v>
      </c>
      <c r="P8" s="15" t="s">
        <v>725</v>
      </c>
      <c r="Q8" s="18">
        <v>132</v>
      </c>
    </row>
    <row r="9" spans="1:17" ht="12.75">
      <c r="A9" s="63"/>
      <c r="B9" s="15" t="s">
        <v>141</v>
      </c>
      <c r="C9" s="18">
        <v>24</v>
      </c>
      <c r="J9" s="63"/>
      <c r="K9" s="15" t="s">
        <v>279</v>
      </c>
      <c r="L9" s="18">
        <v>1</v>
      </c>
      <c r="P9" s="20" t="s">
        <v>281</v>
      </c>
      <c r="Q9" s="23">
        <v>149</v>
      </c>
    </row>
    <row r="10" spans="1:12" ht="12.75">
      <c r="A10" s="63"/>
      <c r="B10" s="15" t="s">
        <v>279</v>
      </c>
      <c r="C10" s="18">
        <v>1</v>
      </c>
      <c r="J10" s="8" t="s">
        <v>730</v>
      </c>
      <c r="K10" s="62"/>
      <c r="L10" s="14">
        <v>49</v>
      </c>
    </row>
    <row r="11" spans="1:12" ht="12.75">
      <c r="A11" s="8" t="s">
        <v>726</v>
      </c>
      <c r="B11" s="62"/>
      <c r="C11" s="14">
        <v>149</v>
      </c>
      <c r="J11" s="8" t="s">
        <v>680</v>
      </c>
      <c r="K11" s="8" t="s">
        <v>78</v>
      </c>
      <c r="L11" s="14">
        <v>67</v>
      </c>
    </row>
    <row r="12" spans="1:12" ht="12.75">
      <c r="A12" s="20" t="s">
        <v>281</v>
      </c>
      <c r="B12" s="65"/>
      <c r="C12" s="23">
        <v>149</v>
      </c>
      <c r="J12" s="8" t="s">
        <v>731</v>
      </c>
      <c r="K12" s="62"/>
      <c r="L12" s="14">
        <v>67</v>
      </c>
    </row>
    <row r="13" spans="10:12" ht="12.75">
      <c r="J13" s="8" t="s">
        <v>725</v>
      </c>
      <c r="K13" s="8" t="s">
        <v>141</v>
      </c>
      <c r="L13" s="14">
        <v>24</v>
      </c>
    </row>
    <row r="14" spans="10:12" ht="12.75">
      <c r="J14" s="8" t="s">
        <v>726</v>
      </c>
      <c r="K14" s="62"/>
      <c r="L14" s="14">
        <v>24</v>
      </c>
    </row>
    <row r="15" spans="10:12" ht="12.75">
      <c r="J15" s="20" t="s">
        <v>281</v>
      </c>
      <c r="K15" s="65"/>
      <c r="L15" s="23">
        <v>149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26"/>
    </sheetView>
  </sheetViews>
  <sheetFormatPr defaultColWidth="9.140625" defaultRowHeight="12.75"/>
  <cols>
    <col min="1" max="1" width="21.00390625" style="0" customWidth="1"/>
    <col min="2" max="2" width="25.8515625" style="0" customWidth="1"/>
    <col min="3" max="3" width="21.8515625" style="0" customWidth="1"/>
    <col min="4" max="4" width="20.7109375" style="0" customWidth="1"/>
    <col min="5" max="5" width="20.421875" style="0" customWidth="1"/>
  </cols>
  <sheetData>
    <row r="1" spans="1:9" ht="12.75">
      <c r="A1" s="56" t="s">
        <v>456</v>
      </c>
      <c r="B1" s="56" t="s">
        <v>691</v>
      </c>
      <c r="C1" s="56" t="s">
        <v>677</v>
      </c>
      <c r="D1" s="56" t="s">
        <v>692</v>
      </c>
      <c r="E1" s="56" t="s">
        <v>662</v>
      </c>
      <c r="F1" s="56" t="s">
        <v>663</v>
      </c>
      <c r="G1" s="56" t="s">
        <v>664</v>
      </c>
      <c r="H1" s="56" t="s">
        <v>665</v>
      </c>
      <c r="I1" s="56" t="s">
        <v>666</v>
      </c>
    </row>
    <row r="2" spans="1:9" ht="12.75">
      <c r="A2" s="59" t="s">
        <v>693</v>
      </c>
      <c r="B2" s="61" t="s">
        <v>142</v>
      </c>
      <c r="C2" s="61" t="s">
        <v>694</v>
      </c>
      <c r="D2" s="61" t="s">
        <v>695</v>
      </c>
      <c r="E2" s="57" t="s">
        <v>129</v>
      </c>
      <c r="F2" s="59" t="s">
        <v>667</v>
      </c>
      <c r="G2" s="59" t="s">
        <v>668</v>
      </c>
      <c r="H2" s="59" t="s">
        <v>669</v>
      </c>
      <c r="I2" s="59" t="s">
        <v>670</v>
      </c>
    </row>
    <row r="3" spans="1:9" ht="12.75">
      <c r="A3" s="59" t="s">
        <v>696</v>
      </c>
      <c r="B3" s="61" t="s">
        <v>79</v>
      </c>
      <c r="C3" s="61" t="s">
        <v>216</v>
      </c>
      <c r="D3" s="61" t="s">
        <v>697</v>
      </c>
      <c r="E3" s="60" t="s">
        <v>80</v>
      </c>
      <c r="F3" s="59" t="s">
        <v>671</v>
      </c>
      <c r="G3" s="59" t="s">
        <v>672</v>
      </c>
      <c r="H3" s="59" t="s">
        <v>673</v>
      </c>
      <c r="I3" s="59" t="s">
        <v>674</v>
      </c>
    </row>
    <row r="4" spans="1:9" ht="12.75">
      <c r="A4" s="59" t="s">
        <v>698</v>
      </c>
      <c r="B4" s="61" t="s">
        <v>96</v>
      </c>
      <c r="C4" s="61" t="s">
        <v>699</v>
      </c>
      <c r="D4" s="61" t="s">
        <v>700</v>
      </c>
      <c r="E4" s="60" t="s">
        <v>83</v>
      </c>
      <c r="F4" s="59" t="s">
        <v>675</v>
      </c>
      <c r="G4" s="59" t="s">
        <v>676</v>
      </c>
      <c r="H4" s="59" t="s">
        <v>677</v>
      </c>
      <c r="I4" s="59" t="s">
        <v>678</v>
      </c>
    </row>
    <row r="5" spans="1:9" ht="12.75">
      <c r="A5" s="59" t="s">
        <v>698</v>
      </c>
      <c r="B5" s="61" t="s">
        <v>107</v>
      </c>
      <c r="C5" s="61"/>
      <c r="D5" s="58" t="s">
        <v>688</v>
      </c>
      <c r="E5" s="60" t="s">
        <v>85</v>
      </c>
      <c r="F5" s="59" t="s">
        <v>211</v>
      </c>
      <c r="G5" s="61" t="s">
        <v>679</v>
      </c>
      <c r="H5" s="59" t="s">
        <v>680</v>
      </c>
      <c r="I5" s="59"/>
    </row>
    <row r="6" spans="1:9" ht="12.75">
      <c r="A6" s="59" t="s">
        <v>701</v>
      </c>
      <c r="B6" s="61" t="s">
        <v>122</v>
      </c>
      <c r="C6" s="61"/>
      <c r="D6" s="61"/>
      <c r="E6" s="60" t="s">
        <v>97</v>
      </c>
      <c r="F6" s="59" t="s">
        <v>215</v>
      </c>
      <c r="G6" s="59" t="s">
        <v>681</v>
      </c>
      <c r="H6" s="59" t="s">
        <v>682</v>
      </c>
      <c r="I6" s="59"/>
    </row>
    <row r="7" spans="1:9" ht="12.75">
      <c r="A7" s="59" t="s">
        <v>702</v>
      </c>
      <c r="B7" s="61" t="s">
        <v>134</v>
      </c>
      <c r="C7" s="61"/>
      <c r="D7" s="61"/>
      <c r="E7" s="60" t="s">
        <v>99</v>
      </c>
      <c r="F7" s="59"/>
      <c r="G7" s="59" t="s">
        <v>215</v>
      </c>
      <c r="H7" s="59" t="s">
        <v>683</v>
      </c>
      <c r="I7" s="59"/>
    </row>
    <row r="8" spans="1:9" ht="12.75">
      <c r="A8" s="59" t="s">
        <v>703</v>
      </c>
      <c r="B8" s="61" t="s">
        <v>279</v>
      </c>
      <c r="C8" s="61"/>
      <c r="D8" s="61"/>
      <c r="E8" s="60" t="s">
        <v>100</v>
      </c>
      <c r="F8" s="59"/>
      <c r="G8" s="59" t="s">
        <v>211</v>
      </c>
      <c r="H8" s="59" t="s">
        <v>684</v>
      </c>
      <c r="I8" s="59"/>
    </row>
    <row r="9" spans="1:9" ht="12.75">
      <c r="A9" s="59" t="s">
        <v>704</v>
      </c>
      <c r="B9" s="61" t="s">
        <v>127</v>
      </c>
      <c r="C9" s="61"/>
      <c r="D9" s="61"/>
      <c r="E9" s="57" t="s">
        <v>131</v>
      </c>
      <c r="F9" s="59"/>
      <c r="G9" s="59"/>
      <c r="H9" s="59" t="s">
        <v>685</v>
      </c>
      <c r="I9" s="59"/>
    </row>
    <row r="10" spans="1:9" ht="12.75">
      <c r="A10" s="59" t="s">
        <v>705</v>
      </c>
      <c r="B10" s="61" t="s">
        <v>139</v>
      </c>
      <c r="C10" s="61"/>
      <c r="D10" s="61"/>
      <c r="E10" s="60" t="s">
        <v>87</v>
      </c>
      <c r="F10" s="59"/>
      <c r="G10" s="59"/>
      <c r="H10" s="59" t="s">
        <v>686</v>
      </c>
      <c r="I10" s="59"/>
    </row>
    <row r="11" spans="1:9" ht="12.75">
      <c r="A11" s="59" t="s">
        <v>706</v>
      </c>
      <c r="B11" s="61" t="s">
        <v>138</v>
      </c>
      <c r="C11" s="61"/>
      <c r="D11" s="61"/>
      <c r="E11" s="60" t="s">
        <v>90</v>
      </c>
      <c r="F11" s="59"/>
      <c r="G11" s="59"/>
      <c r="H11" s="59" t="s">
        <v>687</v>
      </c>
      <c r="I11" s="59"/>
    </row>
    <row r="12" spans="1:9" ht="12.75">
      <c r="A12" s="59" t="s">
        <v>707</v>
      </c>
      <c r="B12" s="61" t="s">
        <v>137</v>
      </c>
      <c r="C12" s="61"/>
      <c r="D12" s="61"/>
      <c r="E12" s="60" t="s">
        <v>92</v>
      </c>
      <c r="F12" s="59"/>
      <c r="G12" s="59"/>
      <c r="H12" s="59" t="s">
        <v>689</v>
      </c>
      <c r="I12" s="59"/>
    </row>
    <row r="13" spans="1:9" ht="12.75">
      <c r="A13" s="59" t="s">
        <v>507</v>
      </c>
      <c r="B13" s="61" t="s">
        <v>78</v>
      </c>
      <c r="C13" s="61"/>
      <c r="D13" s="61"/>
      <c r="E13" s="60" t="s">
        <v>94</v>
      </c>
      <c r="F13" s="59"/>
      <c r="G13" s="59"/>
      <c r="H13" s="59" t="s">
        <v>690</v>
      </c>
      <c r="I13" s="59"/>
    </row>
    <row r="14" spans="1:9" ht="12.75">
      <c r="A14" s="59" t="s">
        <v>708</v>
      </c>
      <c r="B14" s="61" t="s">
        <v>141</v>
      </c>
      <c r="C14" s="61"/>
      <c r="D14" s="61"/>
      <c r="E14" s="60" t="s">
        <v>102</v>
      </c>
      <c r="F14" s="59"/>
      <c r="G14" s="59"/>
      <c r="H14" s="59"/>
      <c r="I14" s="59"/>
    </row>
    <row r="15" spans="1:9" ht="12.75">
      <c r="A15" s="59" t="s">
        <v>709</v>
      </c>
      <c r="B15" s="61" t="s">
        <v>710</v>
      </c>
      <c r="C15" s="61"/>
      <c r="D15" s="61"/>
      <c r="E15" s="60" t="s">
        <v>104</v>
      </c>
      <c r="F15" s="59"/>
      <c r="G15" s="59"/>
      <c r="H15" s="59"/>
      <c r="I15" s="59"/>
    </row>
    <row r="16" spans="1:9" ht="12.75">
      <c r="A16" s="59" t="s">
        <v>711</v>
      </c>
      <c r="B16" s="61" t="s">
        <v>712</v>
      </c>
      <c r="C16" s="61"/>
      <c r="D16" s="61"/>
      <c r="E16" s="60" t="s">
        <v>105</v>
      </c>
      <c r="F16" s="59"/>
      <c r="G16" s="59"/>
      <c r="H16" s="59"/>
      <c r="I16" s="59"/>
    </row>
    <row r="17" spans="1:9" ht="12.75">
      <c r="A17" s="59" t="s">
        <v>713</v>
      </c>
      <c r="B17" s="61" t="s">
        <v>724</v>
      </c>
      <c r="C17" s="61"/>
      <c r="D17" s="61"/>
      <c r="E17" s="60" t="s">
        <v>111</v>
      </c>
      <c r="F17" s="59"/>
      <c r="G17" s="59"/>
      <c r="H17" s="59"/>
      <c r="I17" s="59"/>
    </row>
    <row r="18" spans="1:9" ht="12.75">
      <c r="A18" s="59" t="s">
        <v>714</v>
      </c>
      <c r="B18" s="61" t="s">
        <v>715</v>
      </c>
      <c r="C18" s="61"/>
      <c r="D18" s="61"/>
      <c r="E18" s="60" t="s">
        <v>114</v>
      </c>
      <c r="F18" s="59"/>
      <c r="G18" s="59"/>
      <c r="H18" s="59"/>
      <c r="I18" s="59"/>
    </row>
    <row r="19" spans="1:9" ht="12.75">
      <c r="A19" s="59" t="s">
        <v>716</v>
      </c>
      <c r="B19" s="61" t="s">
        <v>699</v>
      </c>
      <c r="C19" s="61"/>
      <c r="D19" s="61"/>
      <c r="E19" s="60" t="s">
        <v>116</v>
      </c>
      <c r="F19" s="59"/>
      <c r="G19" s="59"/>
      <c r="H19" s="59"/>
      <c r="I19" s="59"/>
    </row>
    <row r="20" spans="1:9" ht="12.75">
      <c r="A20" s="59" t="s">
        <v>717</v>
      </c>
      <c r="B20" s="61"/>
      <c r="C20" s="61"/>
      <c r="D20" s="61"/>
      <c r="E20" s="60" t="s">
        <v>118</v>
      </c>
      <c r="F20" s="59"/>
      <c r="G20" s="59"/>
      <c r="H20" s="59"/>
      <c r="I20" s="59"/>
    </row>
    <row r="21" spans="1:9" ht="12.75">
      <c r="A21" s="59" t="s">
        <v>718</v>
      </c>
      <c r="B21" s="61"/>
      <c r="C21" s="61"/>
      <c r="D21" s="61"/>
      <c r="E21" s="60" t="s">
        <v>120</v>
      </c>
      <c r="F21" s="59"/>
      <c r="G21" s="59"/>
      <c r="H21" s="59"/>
      <c r="I21" s="59"/>
    </row>
    <row r="22" spans="1:4" ht="12.75">
      <c r="A22" s="59" t="s">
        <v>719</v>
      </c>
      <c r="B22" s="61"/>
      <c r="C22" s="61"/>
      <c r="D22" s="61"/>
    </row>
    <row r="23" spans="1:4" ht="12.75">
      <c r="A23" s="59" t="s">
        <v>720</v>
      </c>
      <c r="B23" s="61"/>
      <c r="C23" s="61"/>
      <c r="D23" s="61"/>
    </row>
    <row r="24" spans="1:4" ht="12.75">
      <c r="A24" s="59" t="s">
        <v>721</v>
      </c>
      <c r="B24" s="61"/>
      <c r="C24" s="61"/>
      <c r="D24" s="61"/>
    </row>
    <row r="25" spans="1:4" ht="12.75">
      <c r="A25" s="59" t="s">
        <v>722</v>
      </c>
      <c r="B25" s="61"/>
      <c r="C25" s="61"/>
      <c r="D25" s="61"/>
    </row>
    <row r="26" spans="1:4" ht="12.75">
      <c r="A26" s="59" t="s">
        <v>723</v>
      </c>
      <c r="B26" s="61"/>
      <c r="C26" s="61"/>
      <c r="D26" s="6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C24" sqref="C24"/>
    </sheetView>
  </sheetViews>
  <sheetFormatPr defaultColWidth="9.140625" defaultRowHeight="12.75"/>
  <cols>
    <col min="1" max="1" width="25.8515625" style="0" customWidth="1"/>
    <col min="3" max="3" width="42.28125" style="0" customWidth="1"/>
    <col min="4" max="4" width="31.57421875" style="0" customWidth="1"/>
  </cols>
  <sheetData>
    <row r="1" spans="1:4" s="1" customFormat="1" ht="12.75">
      <c r="A1" s="1" t="s">
        <v>74</v>
      </c>
      <c r="B1" s="1" t="s">
        <v>75</v>
      </c>
      <c r="C1" s="1" t="s">
        <v>76</v>
      </c>
      <c r="D1" s="1" t="s">
        <v>77</v>
      </c>
    </row>
    <row r="2" ht="12.75">
      <c r="A2" t="s">
        <v>78</v>
      </c>
    </row>
    <row r="3" spans="1:4" ht="12.75">
      <c r="A3" t="s">
        <v>79</v>
      </c>
      <c r="B3" t="s">
        <v>80</v>
      </c>
      <c r="C3" t="s">
        <v>81</v>
      </c>
      <c r="D3" t="s">
        <v>82</v>
      </c>
    </row>
    <row r="4" spans="1:4" ht="12.75">
      <c r="A4" t="s">
        <v>79</v>
      </c>
      <c r="B4" t="s">
        <v>83</v>
      </c>
      <c r="C4" t="s">
        <v>84</v>
      </c>
      <c r="D4" t="s">
        <v>82</v>
      </c>
    </row>
    <row r="5" spans="1:4" ht="12.75">
      <c r="A5" t="s">
        <v>79</v>
      </c>
      <c r="B5" t="s">
        <v>85</v>
      </c>
      <c r="C5" t="s">
        <v>86</v>
      </c>
      <c r="D5" t="s">
        <v>82</v>
      </c>
    </row>
    <row r="6" spans="1:4" ht="12.75">
      <c r="A6" t="s">
        <v>79</v>
      </c>
      <c r="B6" t="s">
        <v>87</v>
      </c>
      <c r="C6" t="s">
        <v>88</v>
      </c>
      <c r="D6" t="s">
        <v>89</v>
      </c>
    </row>
    <row r="7" spans="1:4" ht="12.75">
      <c r="A7" t="s">
        <v>79</v>
      </c>
      <c r="B7" t="s">
        <v>90</v>
      </c>
      <c r="C7" t="s">
        <v>91</v>
      </c>
      <c r="D7" t="s">
        <v>89</v>
      </c>
    </row>
    <row r="8" spans="1:4" ht="12.75">
      <c r="A8" t="s">
        <v>79</v>
      </c>
      <c r="B8" t="s">
        <v>92</v>
      </c>
      <c r="C8" t="s">
        <v>93</v>
      </c>
      <c r="D8" t="s">
        <v>89</v>
      </c>
    </row>
    <row r="9" spans="1:4" ht="12.75">
      <c r="A9" t="s">
        <v>79</v>
      </c>
      <c r="B9" t="s">
        <v>94</v>
      </c>
      <c r="C9" t="s">
        <v>82</v>
      </c>
      <c r="D9" t="s">
        <v>95</v>
      </c>
    </row>
    <row r="10" spans="1:4" ht="12.75">
      <c r="A10" t="s">
        <v>96</v>
      </c>
      <c r="B10" t="s">
        <v>97</v>
      </c>
      <c r="C10" t="s">
        <v>88</v>
      </c>
      <c r="D10" t="s">
        <v>98</v>
      </c>
    </row>
    <row r="11" spans="1:4" ht="12.75">
      <c r="A11" t="s">
        <v>96</v>
      </c>
      <c r="B11" t="s">
        <v>99</v>
      </c>
      <c r="C11" t="s">
        <v>91</v>
      </c>
      <c r="D11" t="s">
        <v>98</v>
      </c>
    </row>
    <row r="12" spans="1:4" ht="12.75">
      <c r="A12" t="s">
        <v>96</v>
      </c>
      <c r="B12" t="s">
        <v>100</v>
      </c>
      <c r="C12" t="s">
        <v>93</v>
      </c>
      <c r="D12" t="s">
        <v>98</v>
      </c>
    </row>
    <row r="13" spans="1:4" ht="12.75">
      <c r="A13" t="s">
        <v>96</v>
      </c>
      <c r="B13" t="s">
        <v>87</v>
      </c>
      <c r="C13" t="s">
        <v>88</v>
      </c>
      <c r="D13" t="s">
        <v>101</v>
      </c>
    </row>
    <row r="14" spans="1:4" ht="12.75">
      <c r="A14" t="s">
        <v>96</v>
      </c>
      <c r="B14" t="s">
        <v>90</v>
      </c>
      <c r="C14" t="s">
        <v>91</v>
      </c>
      <c r="D14" t="s">
        <v>101</v>
      </c>
    </row>
    <row r="15" spans="1:4" ht="12.75">
      <c r="A15" t="s">
        <v>96</v>
      </c>
      <c r="B15" t="s">
        <v>92</v>
      </c>
      <c r="C15" t="s">
        <v>93</v>
      </c>
      <c r="D15" t="s">
        <v>101</v>
      </c>
    </row>
    <row r="16" spans="1:4" ht="12.75">
      <c r="A16" t="s">
        <v>96</v>
      </c>
      <c r="B16" t="s">
        <v>102</v>
      </c>
      <c r="C16" t="s">
        <v>103</v>
      </c>
      <c r="D16" t="s">
        <v>89</v>
      </c>
    </row>
    <row r="17" spans="1:4" ht="12.75">
      <c r="A17" t="s">
        <v>96</v>
      </c>
      <c r="B17" t="s">
        <v>104</v>
      </c>
      <c r="C17" t="s">
        <v>71</v>
      </c>
      <c r="D17" t="s">
        <v>89</v>
      </c>
    </row>
    <row r="18" spans="1:4" ht="12.75">
      <c r="A18" t="s">
        <v>96</v>
      </c>
      <c r="B18" t="s">
        <v>105</v>
      </c>
      <c r="C18" t="s">
        <v>106</v>
      </c>
      <c r="D18" t="s">
        <v>89</v>
      </c>
    </row>
    <row r="19" spans="1:4" ht="12.75">
      <c r="A19" t="s">
        <v>107</v>
      </c>
      <c r="B19" t="s">
        <v>97</v>
      </c>
      <c r="C19" t="s">
        <v>88</v>
      </c>
      <c r="D19" t="s">
        <v>108</v>
      </c>
    </row>
    <row r="20" spans="1:4" ht="12.75">
      <c r="A20" t="s">
        <v>107</v>
      </c>
      <c r="B20" t="s">
        <v>99</v>
      </c>
      <c r="C20" t="s">
        <v>109</v>
      </c>
      <c r="D20" t="s">
        <v>108</v>
      </c>
    </row>
    <row r="21" spans="1:4" ht="12.75">
      <c r="A21" t="s">
        <v>107</v>
      </c>
      <c r="B21" t="s">
        <v>100</v>
      </c>
      <c r="C21" t="s">
        <v>93</v>
      </c>
      <c r="D21" t="s">
        <v>108</v>
      </c>
    </row>
    <row r="22" spans="1:4" ht="12.75">
      <c r="A22" t="s">
        <v>107</v>
      </c>
      <c r="B22" t="s">
        <v>87</v>
      </c>
      <c r="C22" t="s">
        <v>103</v>
      </c>
      <c r="D22" t="s">
        <v>101</v>
      </c>
    </row>
    <row r="23" spans="1:4" ht="12.75">
      <c r="A23" t="s">
        <v>107</v>
      </c>
      <c r="B23" t="s">
        <v>90</v>
      </c>
      <c r="C23" t="s">
        <v>110</v>
      </c>
      <c r="D23" t="s">
        <v>101</v>
      </c>
    </row>
    <row r="24" spans="1:4" ht="12.75">
      <c r="A24" t="s">
        <v>107</v>
      </c>
      <c r="B24" t="s">
        <v>92</v>
      </c>
      <c r="C24" t="s">
        <v>106</v>
      </c>
      <c r="D24" t="s">
        <v>101</v>
      </c>
    </row>
    <row r="25" spans="1:4" ht="12.75">
      <c r="A25" t="s">
        <v>107</v>
      </c>
      <c r="B25" t="s">
        <v>102</v>
      </c>
      <c r="C25" t="s">
        <v>103</v>
      </c>
      <c r="D25" t="s">
        <v>98</v>
      </c>
    </row>
    <row r="26" spans="1:4" ht="12.75">
      <c r="A26" t="s">
        <v>107</v>
      </c>
      <c r="B26" t="s">
        <v>104</v>
      </c>
      <c r="C26" t="s">
        <v>110</v>
      </c>
      <c r="D26" t="s">
        <v>98</v>
      </c>
    </row>
    <row r="27" spans="1:4" ht="12.75">
      <c r="A27" t="s">
        <v>107</v>
      </c>
      <c r="B27" t="s">
        <v>105</v>
      </c>
      <c r="C27" t="s">
        <v>106</v>
      </c>
      <c r="D27" t="s">
        <v>98</v>
      </c>
    </row>
    <row r="28" spans="1:4" ht="12.75">
      <c r="A28" t="s">
        <v>107</v>
      </c>
      <c r="B28" t="s">
        <v>111</v>
      </c>
      <c r="C28" t="s">
        <v>112</v>
      </c>
      <c r="D28" t="s">
        <v>113</v>
      </c>
    </row>
    <row r="29" spans="1:4" ht="12.75">
      <c r="A29" t="s">
        <v>107</v>
      </c>
      <c r="B29" t="s">
        <v>114</v>
      </c>
      <c r="C29" t="s">
        <v>115</v>
      </c>
      <c r="D29" t="s">
        <v>113</v>
      </c>
    </row>
    <row r="30" spans="1:4" ht="12.75">
      <c r="A30" t="s">
        <v>107</v>
      </c>
      <c r="B30" t="s">
        <v>116</v>
      </c>
      <c r="C30" t="s">
        <v>117</v>
      </c>
      <c r="D30" t="s">
        <v>113</v>
      </c>
    </row>
    <row r="31" spans="1:4" ht="12.75">
      <c r="A31" t="s">
        <v>107</v>
      </c>
      <c r="B31" t="s">
        <v>118</v>
      </c>
      <c r="C31" t="s">
        <v>119</v>
      </c>
      <c r="D31" t="s">
        <v>89</v>
      </c>
    </row>
    <row r="32" spans="1:4" ht="12.75">
      <c r="A32" t="s">
        <v>107</v>
      </c>
      <c r="B32" t="s">
        <v>120</v>
      </c>
      <c r="C32" t="s">
        <v>121</v>
      </c>
      <c r="D32" t="s">
        <v>89</v>
      </c>
    </row>
    <row r="33" spans="1:4" ht="12.75">
      <c r="A33" t="s">
        <v>122</v>
      </c>
      <c r="B33" t="s">
        <v>97</v>
      </c>
      <c r="C33" t="s">
        <v>112</v>
      </c>
      <c r="D33" t="s">
        <v>123</v>
      </c>
    </row>
    <row r="34" spans="1:4" ht="12.75">
      <c r="A34" t="s">
        <v>122</v>
      </c>
      <c r="B34" t="s">
        <v>99</v>
      </c>
      <c r="C34" t="s">
        <v>117</v>
      </c>
      <c r="D34" t="s">
        <v>123</v>
      </c>
    </row>
    <row r="35" spans="1:4" ht="12.75">
      <c r="A35" t="s">
        <v>122</v>
      </c>
      <c r="B35" t="s">
        <v>87</v>
      </c>
      <c r="C35" t="s">
        <v>119</v>
      </c>
      <c r="D35" t="s">
        <v>98</v>
      </c>
    </row>
    <row r="36" spans="1:4" ht="12.75">
      <c r="A36" t="s">
        <v>122</v>
      </c>
      <c r="B36" t="s">
        <v>90</v>
      </c>
      <c r="C36" t="s">
        <v>121</v>
      </c>
      <c r="D36" t="s">
        <v>98</v>
      </c>
    </row>
    <row r="37" spans="1:4" ht="12.75">
      <c r="A37" t="s">
        <v>122</v>
      </c>
      <c r="B37" t="s">
        <v>102</v>
      </c>
      <c r="C37" t="s">
        <v>124</v>
      </c>
      <c r="D37" t="s">
        <v>125</v>
      </c>
    </row>
    <row r="38" spans="1:4" ht="12.75">
      <c r="A38" t="s">
        <v>122</v>
      </c>
      <c r="B38" t="s">
        <v>104</v>
      </c>
      <c r="C38" t="s">
        <v>126</v>
      </c>
      <c r="D38" t="s">
        <v>125</v>
      </c>
    </row>
    <row r="39" ht="12.75">
      <c r="A39" t="s">
        <v>127</v>
      </c>
    </row>
    <row r="40" spans="1:4" ht="12.75">
      <c r="A40" t="s">
        <v>128</v>
      </c>
      <c r="B40" t="s">
        <v>129</v>
      </c>
      <c r="C40" t="s">
        <v>130</v>
      </c>
      <c r="D40" t="s">
        <v>101</v>
      </c>
    </row>
    <row r="41" spans="1:4" ht="12.75">
      <c r="A41" t="s">
        <v>128</v>
      </c>
      <c r="B41" t="s">
        <v>131</v>
      </c>
      <c r="C41" t="s">
        <v>132</v>
      </c>
      <c r="D41" t="s">
        <v>133</v>
      </c>
    </row>
    <row r="42" spans="1:4" ht="12.75">
      <c r="A42" t="s">
        <v>134</v>
      </c>
      <c r="B42" t="s">
        <v>129</v>
      </c>
      <c r="C42" t="s">
        <v>135</v>
      </c>
      <c r="D42" t="s">
        <v>108</v>
      </c>
    </row>
    <row r="43" spans="1:4" ht="12.75">
      <c r="A43" t="s">
        <v>134</v>
      </c>
      <c r="B43" t="s">
        <v>131</v>
      </c>
      <c r="C43" t="s">
        <v>136</v>
      </c>
      <c r="D43" t="s">
        <v>108</v>
      </c>
    </row>
    <row r="44" ht="12.75">
      <c r="A44" t="s">
        <v>137</v>
      </c>
    </row>
    <row r="45" ht="12.75">
      <c r="A45" t="s">
        <v>138</v>
      </c>
    </row>
    <row r="46" ht="12.75">
      <c r="A46" t="s">
        <v>139</v>
      </c>
    </row>
    <row r="47" ht="12.75">
      <c r="A47" t="s">
        <v>140</v>
      </c>
    </row>
    <row r="48" ht="12.75">
      <c r="A48" t="s">
        <v>141</v>
      </c>
    </row>
    <row r="49" ht="12.75">
      <c r="A49" t="s">
        <v>142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4" sqref="B14"/>
    </sheetView>
  </sheetViews>
  <sheetFormatPr defaultColWidth="9.140625" defaultRowHeight="12.75"/>
  <cols>
    <col min="1" max="1" width="23.57421875" style="0" bestFit="1" customWidth="1"/>
    <col min="2" max="2" width="15.57421875" style="0" bestFit="1" customWidth="1"/>
    <col min="3" max="3" width="5.7109375" style="0" bestFit="1" customWidth="1"/>
    <col min="4" max="4" width="18.57421875" style="0" bestFit="1" customWidth="1"/>
    <col min="5" max="5" width="12.57421875" style="0" bestFit="1" customWidth="1"/>
    <col min="7" max="7" width="13.7109375" style="0" bestFit="1" customWidth="1"/>
    <col min="9" max="9" width="10.57421875" style="0" bestFit="1" customWidth="1"/>
  </cols>
  <sheetData>
    <row r="1" spans="1:9" ht="12.75">
      <c r="A1" s="8" t="s">
        <v>11</v>
      </c>
      <c r="B1" s="9" t="s">
        <v>79</v>
      </c>
      <c r="C1" s="9" t="s">
        <v>279</v>
      </c>
      <c r="D1" s="9" t="s">
        <v>127</v>
      </c>
      <c r="E1" s="8" t="s">
        <v>78</v>
      </c>
      <c r="G1" s="9" t="s">
        <v>141</v>
      </c>
      <c r="I1" s="10" t="s">
        <v>281</v>
      </c>
    </row>
    <row r="2" spans="1:9" ht="12.75">
      <c r="A2" s="8" t="s">
        <v>212</v>
      </c>
      <c r="B2" s="11">
        <v>4</v>
      </c>
      <c r="C2" s="11"/>
      <c r="D2" s="11">
        <v>41</v>
      </c>
      <c r="E2" s="12">
        <v>59</v>
      </c>
      <c r="G2" s="13">
        <v>15</v>
      </c>
      <c r="I2" s="14">
        <v>119</v>
      </c>
    </row>
    <row r="3" spans="1:9" ht="12.75">
      <c r="A3" s="15" t="s">
        <v>30</v>
      </c>
      <c r="B3" s="16">
        <v>2</v>
      </c>
      <c r="C3" s="16"/>
      <c r="D3" s="16">
        <v>1</v>
      </c>
      <c r="E3" s="17"/>
      <c r="G3" s="16"/>
      <c r="I3" s="18">
        <v>3</v>
      </c>
    </row>
    <row r="4" spans="1:9" ht="12.75">
      <c r="A4" s="15" t="s">
        <v>29</v>
      </c>
      <c r="B4" s="16"/>
      <c r="C4" s="16"/>
      <c r="D4" s="16"/>
      <c r="E4" s="17"/>
      <c r="G4" s="16">
        <v>1</v>
      </c>
      <c r="I4" s="18">
        <v>1</v>
      </c>
    </row>
    <row r="5" spans="1:9" ht="12.75">
      <c r="A5" s="15" t="s">
        <v>28</v>
      </c>
      <c r="B5" s="16"/>
      <c r="C5" s="16"/>
      <c r="D5" s="16">
        <v>1</v>
      </c>
      <c r="E5" s="17">
        <v>2</v>
      </c>
      <c r="G5" s="16">
        <v>3</v>
      </c>
      <c r="I5" s="18">
        <v>6</v>
      </c>
    </row>
    <row r="6" spans="1:9" ht="12.75">
      <c r="A6" s="15" t="s">
        <v>26</v>
      </c>
      <c r="B6" s="16"/>
      <c r="C6" s="16">
        <v>1</v>
      </c>
      <c r="D6" s="16">
        <v>4</v>
      </c>
      <c r="E6" s="17"/>
      <c r="G6" s="16"/>
      <c r="I6" s="18">
        <v>5</v>
      </c>
    </row>
    <row r="7" spans="1:9" ht="12.75">
      <c r="A7" s="15" t="s">
        <v>27</v>
      </c>
      <c r="B7" s="16">
        <v>3</v>
      </c>
      <c r="C7" s="16"/>
      <c r="D7" s="16"/>
      <c r="E7" s="17">
        <v>6</v>
      </c>
      <c r="G7" s="16">
        <v>2</v>
      </c>
      <c r="I7" s="18">
        <v>11</v>
      </c>
    </row>
    <row r="8" spans="1:9" ht="12.75">
      <c r="A8" s="15" t="s">
        <v>145</v>
      </c>
      <c r="B8" s="16"/>
      <c r="C8" s="16"/>
      <c r="D8" s="16">
        <v>1</v>
      </c>
      <c r="E8" s="17"/>
      <c r="G8" s="19">
        <v>3</v>
      </c>
      <c r="I8" s="18">
        <v>4</v>
      </c>
    </row>
    <row r="9" spans="1:9" ht="12.75">
      <c r="A9" s="20" t="s">
        <v>281</v>
      </c>
      <c r="B9" s="21">
        <v>9</v>
      </c>
      <c r="C9" s="21">
        <v>1</v>
      </c>
      <c r="D9" s="21">
        <v>48</v>
      </c>
      <c r="E9" s="22">
        <v>67</v>
      </c>
      <c r="G9" s="21">
        <v>24</v>
      </c>
      <c r="I9" s="23">
        <v>149</v>
      </c>
    </row>
    <row r="13" ht="12.75">
      <c r="E13">
        <f>SUM(B9:E9)</f>
        <v>125</v>
      </c>
    </row>
    <row r="15" ht="12.75">
      <c r="E15">
        <f>SUM(B2:E2)</f>
        <v>104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listing of the threatened status of New Zealand hemiptera 2010 </dc:title>
  <dc:subject/>
  <dc:creator/>
  <cp:keywords/>
  <dc:description/>
  <cp:lastModifiedBy>Melissa Reid</cp:lastModifiedBy>
  <dcterms:created xsi:type="dcterms:W3CDTF">1996-10-14T23:33:28Z</dcterms:created>
  <dcterms:modified xsi:type="dcterms:W3CDTF">2013-08-07T04:36:10Z</dcterms:modified>
  <cp:category/>
  <cp:version/>
  <cp:contentType/>
  <cp:contentStatus/>
</cp:coreProperties>
</file>